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348" documentId="13_ncr:1_{F6CB121F-512D-4AA6-A0C1-0FB36C537598}" xr6:coauthVersionLast="47" xr6:coauthVersionMax="47" xr10:uidLastSave="{25645993-A3AC-4FD2-9919-4B3BF58C50EC}"/>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<sst xmlns="http://schemas.openxmlformats.org/spreadsheetml/2006/main" count="178588" uniqueCount="39078">
  <si>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</si>
  <si>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</si>
  <si>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</si>
  <si>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</si>
  <si>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</si>
  <si>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</si>
  <si>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</si>
  <si>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</si>
  <si>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</si>
  <si>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</si>
  <si>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</si>
  <si>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</si>
  <si>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</si>
  <si>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</si>
  <si>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</si>
  <si>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</si>
  <si>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</si>
  <si>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</si>
  <si>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</si>
  <si>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</si>
  <si>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</si>
  <si>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</si>
  <si>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</si>
  <si>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</si>
  <si>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</si>
  <si>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</si>
  <si>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</si>
  <si>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</si>
  <si>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</si>
  <si>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</si>
  <si>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</si>
  <si>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</si>
  <si>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</si>
  <si>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</si>
  <si>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</si>
  <si>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</si>
  <si>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</si>
  <si>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</si>
  <si>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</si>
  <si>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</si>
  <si>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</si>
  <si>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</si>
  <si>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</si>
  <si>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</si>
  <si>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</si>
  <si>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</si>
  <si>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</si>
  <si>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</si>
  <si>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</si>
  <si>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</si>
  <si>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</si>
  <si>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</si>
  <si>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</si>
  <si>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</si>
  <si>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</si>
  <si>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</si>
  <si>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</si>
  <si>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</si>
  <si>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</si>
  <si>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</si>
  <si>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</si>
  <si>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</si>
  <si>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</si>
  <si>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</si>
  <si>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</si>
  <si>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</si>
  <si>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</si>
  <si>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</si>
  <si>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</si>
  <si>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</si>
  <si>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</si>
  <si>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</si>
  <si>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</si>
  <si>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</si>
  <si>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</si>
  <si>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</si>
  <si>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</si>
  <si>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</si>
  <si>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</si>
  <si>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</si>
  <si>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</si>
  <si>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</si>
  <si>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</si>
  <si>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</si>
  <si>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</si>
  <si>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</si>
  <si>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</si>
  <si>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</si>
  <si>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</si>
  <si>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</si>
  <si>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</si>
  <si>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</si>
  <si>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</si>
  <si>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</si>
  <si>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</si>
  <si>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</si>
  <si>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</si>
  <si>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</si>
  <si>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</si>
  <si>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</si>
  <si>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</si>
  <si>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</si>
  <si>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</si>
  <si>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</si>
  <si>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</si>
  <si>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</si>
  <si>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</si>
  <si>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</si>
  <si>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</si>
  <si>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</si>
  <si>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</si>
  <si>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</si>
  <si>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</si>
  <si>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</si>
  <si>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</si>
  <si>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</si>
  <si>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</si>
  <si>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</si>
  <si>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</si>
  <si>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</si>
  <si>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</si>
  <si>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</si>
  <si>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</si>
  <si>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</si>
  <si>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</si>
  <si>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</si>
  <si>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</si>
  <si>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</si>
  <si>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</si>
  <si>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</si>
  <si>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</si>
  <si>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</si>
  <si>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</si>
  <si>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</si>
  <si>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</si>
  <si>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</si>
  <si>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</si>
  <si>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</si>
  <si>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</si>
  <si>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</si>
  <si>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</si>
  <si>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</si>
  <si>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</si>
  <si>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</si>
  <si>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</si>
  <si>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</si>
  <si>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</si>
  <si>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</si>
  <si>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</si>
  <si>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</si>
  <si>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</si>
  <si>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</si>
  <si>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</si>
  <si>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</si>
  <si>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</si>
  <si>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</si>
  <si>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</si>
  <si>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</si>
  <si>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</si>
  <si>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</si>
  <si>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</si>
  <si>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</si>
  <si>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</si>
  <si>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</si>
  <si>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</si>
  <si>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</si>
  <si>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</si>
  <si>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</si>
  <si>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</si>
  <si>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</si>
  <si>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</si>
  <si>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</si>
  <si>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</si>
  <si>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</si>
  <si>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</si>
  <si>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</si>
  <si>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</si>
  <si>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</si>
  <si>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</si>
  <si>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</si>
  <si>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</si>
  <si>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</si>
  <si>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</si>
  <si>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</si>
  <si>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</si>
  <si>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</si>
  <si>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</si>
  <si>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</si>
  <si>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</si>
  <si>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</si>
  <si>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</si>
  <si>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</si>
  <si>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</si>
  <si>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</si>
  <si>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</si>
  <si>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</si>
  <si>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</si>
  <si>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</si>
  <si>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</si>
  <si>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</si>
  <si>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</si>
  <si>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</si>
  <si>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</si>
  <si>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</si>
  <si>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</si>
  <si>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</si>
  <si>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</si>
  <si>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</si>
  <si>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</si>
  <si>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</si>
  <si>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</si>
  <si>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</si>
  <si>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</si>
  <si>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</si>
  <si>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</si>
  <si>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</si>
  <si>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</si>
  <si>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</si>
  <si>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</si>
  <si>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</si>
  <si>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</si>
  <si>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</si>
  <si>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</si>
  <si>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</si>
  <si>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</si>
  <si>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</si>
  <si>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</si>
  <si>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</si>
  <si>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</si>
  <si>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</si>
  <si>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</si>
  <si>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</si>
  <si>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</si>
  <si>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</si>
  <si>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</si>
  <si>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</si>
  <si>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</si>
  <si>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</si>
  <si>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</si>
  <si>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</si>
  <si>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</si>
  <si>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</si>
  <si>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</si>
  <si>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</si>
  <si>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</si>
  <si>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</si>
  <si>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</si>
  <si>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</si>
  <si>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</si>
  <si>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</si>
  <si>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</si>
  <si>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</si>
  <si>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</si>
  <si>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</si>
  <si>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</si>
  <si>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</si>
  <si>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</si>
  <si>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</si>
  <si>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</si>
  <si>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</si>
  <si>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</si>
  <si>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</si>
  <si>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</si>
  <si>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</si>
  <si>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</si>
  <si>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</si>
  <si>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</si>
  <si>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</si>
  <si>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</si>
  <si>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</si>
  <si>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</si>
  <si>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</si>
  <si>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</si>
  <si>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</si>
  <si>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</si>
  <si>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</si>
  <si>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</si>
  <si>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</si>
  <si>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</si>
  <si>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</si>
  <si>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</si>
  <si>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</si>
  <si>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</si>
  <si>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</si>
  <si>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</si>
  <si>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</si>
  <si>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</si>
  <si>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</si>
  <si>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</si>
  <si>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</si>
  <si>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</si>
  <si>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</si>
  <si>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</si>
  <si>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</si>
  <si>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</si>
  <si>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</si>
  <si>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</si>
  <si>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</si>
  <si>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</si>
  <si>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</si>
  <si>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</si>
  <si>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</si>
  <si>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</si>
  <si>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</si>
  <si>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</si>
  <si>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</si>
  <si>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</si>
  <si>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</si>
  <si>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</si>
  <si>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</si>
  <si>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</si>
  <si>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</si>
  <si>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</si>
  <si>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</si>
  <si>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</si>
  <si>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</si>
  <si>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</si>
  <si>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</si>
  <si>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</si>
  <si>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</si>
  <si>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</si>
  <si>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</si>
  <si>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</si>
  <si>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</si>
  <si>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</si>
  <si>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</si>
  <si>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</si>
  <si>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</si>
  <si>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</si>
  <si>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</si>
  <si>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</si>
  <si>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</si>
  <si>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</si>
  <si>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</si>
  <si>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</si>
  <si>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</si>
  <si>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</si>
  <si>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</si>
  <si>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</si>
  <si>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</si>
  <si>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</si>
  <si>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</si>
  <si>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</si>
  <si>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</si>
  <si>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</si>
  <si>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</si>
  <si>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</si>
  <si>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</si>
  <si>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</si>
  <si>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</si>
  <si>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</si>
  <si>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</si>
  <si>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</si>
  <si>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</si>
  <si>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</si>
  <si>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</si>
  <si>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</si>
  <si>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</si>
  <si>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</si>
  <si>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</si>
  <si>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</si>
  <si>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</si>
  <si>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</si>
  <si>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</si>
  <si>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</si>
  <si>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</si>
  <si>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</si>
  <si>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</si>
  <si>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</si>
  <si>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</si>
  <si>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</si>
  <si>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</si>
  <si>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</si>
  <si>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</si>
  <si>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</si>
  <si>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</si>
  <si>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</si>
  <si>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</si>
  <si>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</si>
  <si>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</si>
  <si>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</si>
  <si>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</si>
  <si>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</si>
  <si>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</si>
  <si>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</si>
  <si>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</si>
  <si>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</si>
  <si>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</si>
  <si>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</si>
  <si>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</si>
  <si>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</si>
  <si>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</si>
  <si>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</si>
  <si>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</si>
  <si>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</si>
  <si>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</si>
  <si>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</si>
  <si>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</si>
  <si>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</si>
  <si>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</si>
  <si>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</si>
  <si>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</si>
  <si>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</si>
  <si>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</si>
  <si>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</si>
  <si>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</si>
  <si>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</si>
  <si>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</si>
  <si>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</si>
  <si>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</si>
  <si>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</si>
  <si>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</si>
  <si>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</si>
  <si>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</si>
  <si>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</si>
  <si>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</si>
  <si>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</si>
  <si>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</si>
  <si>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</si>
  <si>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</si>
  <si>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</si>
  <si>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</si>
  <si>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</si>
  <si>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</si>
  <si>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</si>
  <si>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</si>
  <si>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</si>
  <si>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</si>
  <si>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</si>
  <si>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</si>
  <si>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</si>
  <si>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</si>
  <si>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</si>
  <si>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</si>
  <si>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</si>
  <si>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</si>
  <si>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</si>
  <si>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</si>
  <si>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</si>
  <si>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</si>
  <si>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</si>
  <si>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</si>
  <si>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</si>
  <si>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</si>
  <si>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</si>
  <si>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</si>
  <si>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</si>
  <si>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</si>
  <si>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</si>
  <si>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</si>
  <si>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</si>
  <si>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</si>
  <si>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</si>
  <si>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</si>
  <si>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</si>
  <si>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</si>
  <si>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</si>
  <si>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</si>
  <si>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</si>
  <si>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</si>
  <si>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</si>
  <si>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</si>
  <si>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</si>
  <si>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</si>
  <si>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</si>
  <si>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</si>
  <si>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</si>
  <si>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</si>
  <si>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</si>
  <si>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</si>
  <si>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</si>
  <si>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</si>
  <si>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</si>
  <si>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</si>
  <si>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</si>
  <si>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</si>
  <si>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</si>
  <si>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</si>
  <si>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</si>
  <si>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</si>
  <si>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</si>
  <si>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</si>
  <si>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</si>
  <si>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</si>
  <si>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</si>
  <si>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</si>
  <si>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</si>
  <si>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</si>
  <si>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</si>
  <si>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</si>
  <si>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</si>
  <si>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</si>
  <si>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</si>
  <si>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</si>
  <si>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</si>
  <si>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</si>
  <si>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</si>
  <si>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</si>
  <si>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</si>
  <si>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</si>
  <si>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</si>
  <si>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</si>
  <si>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</si>
  <si>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</si>
  <si>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</si>
  <si>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</si>
  <si>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</si>
  <si>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</si>
  <si>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</si>
  <si>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</si>
  <si>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</si>
  <si>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</si>
  <si>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</si>
  <si>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</si>
  <si>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</si>
  <si>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</si>
  <si>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</si>
  <si>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</si>
  <si>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</si>
  <si>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</si>
  <si>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</si>
  <si>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</si>
  <si>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</si>
  <si>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</si>
  <si>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</si>
  <si>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</si>
  <si>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</si>
  <si>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</si>
  <si>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</si>
  <si>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</si>
  <si>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</si>
  <si>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</si>
  <si>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</si>
  <si>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</si>
  <si>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</si>
  <si>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</si>
  <si>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</si>
  <si>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</si>
  <si>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</si>
  <si>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</si>
  <si>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</si>
  <si>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</si>
  <si>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</si>
  <si>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</si>
  <si>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</si>
  <si>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</si>
  <si>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</si>
  <si>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</si>
  <si>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</si>
  <si>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</si>
  <si>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</si>
  <si>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</si>
  <si>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</si>
  <si>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</si>
  <si>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</si>
  <si>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</si>
  <si>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</si>
  <si>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</si>
  <si>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</si>
  <si>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</si>
  <si>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</si>
  <si>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</si>
  <si>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</si>
  <si>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</si>
  <si>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</si>
  <si>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</si>
  <si>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</si>
  <si>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</si>
  <si>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</si>
  <si>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</si>
  <si>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</si>
  <si>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</si>
  <si>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</si>
  <si>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</si>
  <si>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</si>
  <si>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</si>
  <si>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</si>
  <si>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</si>
  <si>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</si>
  <si>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</si>
  <si>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</si>
  <si>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</si>
  <si>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</si>
  <si>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</si>
  <si>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</si>
  <si>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</si>
  <si>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</si>
  <si>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</si>
  <si>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</si>
  <si>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</si>
  <si>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</si>
  <si>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</si>
  <si>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</si>
  <si>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</si>
  <si>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</si>
  <si>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</si>
  <si>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</si>
  <si>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</si>
  <si>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</si>
  <si>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</si>
  <si>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</si>
  <si>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</si>
  <si>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</si>
  <si>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</si>
  <si>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</si>
  <si>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</si>
  <si>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</si>
  <si>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</si>
  <si>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</si>
  <si>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</si>
  <si>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</si>
  <si>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</si>
  <si>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</si>
  <si>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</si>
  <si>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</si>
  <si>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</si>
  <si>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</si>
  <si>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</si>
  <si>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</si>
  <si>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</si>
  <si>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</si>
  <si>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</si>
  <si>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</si>
  <si>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</si>
  <si>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</si>
  <si>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</si>
  <si>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</si>
  <si>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</si>
  <si>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</si>
  <si>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</si>
  <si>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</si>
  <si>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</si>
  <si>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</si>
  <si>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</si>
  <si>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</si>
  <si>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</si>
  <si>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</si>
  <si>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</si>
  <si>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</si>
  <si>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</si>
  <si>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</si>
  <si>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</si>
  <si>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</si>
  <si>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</si>
  <si>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</si>
  <si>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</si>
  <si>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</si>
  <si>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</si>
  <si>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</si>
  <si>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</si>
  <si>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</si>
  <si>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</si>
  <si>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</si>
  <si>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</si>
  <si>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</si>
  <si>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</si>
  <si>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</si>
  <si>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</si>
  <si>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</si>
  <si>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</si>
  <si>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</si>
  <si>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</si>
  <si>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</si>
  <si>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</si>
  <si>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</si>
  <si>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</si>
  <si>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</si>
  <si>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</si>
  <si>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</si>
  <si>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</si>
  <si>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</si>
  <si>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</si>
  <si>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</si>
  <si>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</si>
  <si>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</si>
  <si>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</si>
  <si>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</si>
  <si>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</si>
  <si>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</si>
  <si>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</si>
  <si>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</si>
  <si>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</si>
  <si>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</si>
  <si>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</si>
  <si>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</si>
  <si>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</si>
  <si>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</si>
  <si>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</si>
  <si>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</si>
  <si>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</si>
  <si>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</si>
  <si>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</si>
  <si>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</si>
  <si>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</si>
  <si>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</si>
  <si>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</si>
  <si>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</si>
  <si>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</si>
  <si>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</si>
  <si>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</si>
  <si>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</si>
  <si>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</si>
  <si>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</si>
  <si>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</si>
  <si>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</si>
  <si>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</si>
  <si>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</si>
  <si>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</si>
  <si>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</si>
  <si>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</si>
  <si>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</si>
  <si>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</si>
  <si>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</si>
  <si>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</si>
  <si>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</si>
  <si>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</si>
  <si>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</si>
  <si>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</si>
  <si>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</si>
  <si>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</si>
  <si>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</si>
  <si>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</si>
  <si>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</si>
  <si>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</si>
  <si>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</si>
  <si>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</si>
  <si>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</si>
  <si>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</si>
  <si>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</si>
  <si>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</si>
  <si>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</si>
  <si>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</si>
  <si>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</si>
  <si>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</si>
  <si>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</si>
  <si>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</si>
  <si>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</si>
  <si>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</si>
  <si>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</si>
  <si>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</si>
  <si>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</si>
  <si>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</si>
  <si>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</si>
  <si>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</si>
  <si>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</si>
  <si>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</si>
  <si>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</si>
  <si>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</si>
  <si>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</si>
  <si>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</si>
  <si>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</si>
  <si>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</si>
  <si>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</si>
  <si>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</si>
  <si>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</si>
  <si>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</si>
  <si>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</si>
  <si>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</si>
  <si>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</si>
  <si>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</si>
  <si>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</si>
  <si>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</si>
  <si>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</si>
  <si>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</si>
  <si>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</si>
  <si>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</si>
  <si>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</si>
  <si>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</si>
  <si>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</si>
  <si>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</si>
  <si>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</si>
  <si>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</si>
  <si>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</si>
  <si>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</si>
  <si>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</si>
  <si>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</si>
  <si>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</si>
  <si>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</si>
  <si>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</si>
  <si>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</si>
  <si>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</si>
  <si>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</si>
  <si>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</si>
  <si>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</si>
  <si>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</si>
  <si>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</si>
  <si>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</si>
  <si>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</si>
  <si>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</si>
  <si>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</si>
  <si>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</si>
  <si>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</si>
  <si>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</si>
  <si>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</si>
  <si>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</si>
  <si>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</si>
  <si>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</si>
  <si>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</si>
  <si>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</si>
  <si>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</si>
  <si>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</si>
  <si>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</si>
  <si>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</si>
  <si>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</si>
  <si>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</si>
  <si>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</si>
  <si>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</si>
  <si>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</si>
  <si>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</si>
  <si>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</si>
  <si>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</si>
  <si>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</si>
  <si>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</si>
  <si>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</si>
  <si>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</si>
  <si>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</si>
  <si>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</si>
  <si>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</si>
  <si>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</si>
  <si>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</si>
  <si>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</si>
  <si>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</si>
  <si>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</si>
  <si>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</si>
  <si>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</si>
  <si>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</si>
  <si>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</si>
  <si>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</si>
  <si>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</si>
  <si>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</si>
  <si>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</si>
  <si>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</si>
  <si>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</si>
  <si>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</si>
  <si>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</si>
  <si>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</si>
  <si>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</si>
  <si>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</si>
  <si>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</si>
  <si>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</si>
  <si>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</si>
  <si>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</si>
  <si>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</si>
  <si>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</si>
  <si>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</si>
  <si>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</si>
  <si>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</si>
  <si>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</si>
  <si>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</si>
  <si>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</si>
  <si>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</si>
  <si>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</si>
  <si>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</si>
  <si>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</si>
  <si>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</si>
  <si>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</si>
  <si>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</si>
  <si>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</si>
  <si>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</si>
  <si>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</si>
  <si>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</si>
  <si>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</si>
  <si>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</si>
  <si>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</si>
  <si>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</si>
  <si>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</si>
  <si>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</si>
  <si>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</si>
  <si>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</si>
  <si>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</si>
  <si>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</si>
  <si>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</si>
  <si>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</si>
  <si>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</si>
  <si>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</si>
  <si>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</si>
  <si>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</si>
  <si>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</si>
  <si>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</si>
  <si>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</si>
  <si>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</si>
  <si>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</si>
  <si>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</si>
  <si>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</si>
  <si>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</si>
  <si>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</si>
  <si>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</si>
  <si>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</si>
  <si>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</si>
  <si>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</si>
  <si>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</si>
  <si>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</si>
  <si>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</si>
  <si>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</si>
  <si>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</si>
  <si>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</si>
  <si>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</si>
  <si>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</si>
  <si>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</si>
  <si>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</si>
  <si>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</si>
  <si>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</si>
  <si>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</si>
  <si>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</si>
  <si>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</si>
  <si>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</si>
  <si>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</si>
  <si>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</si>
  <si>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</si>
  <si>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</si>
  <si>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</si>
  <si>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</si>
  <si>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</si>
  <si>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</si>
  <si>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</si>
  <si>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</si>
  <si>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</si>
  <si>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</si>
  <si>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</si>
  <si>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</si>
  <si>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</si>
  <si>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</si>
  <si>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</si>
  <si>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</si>
  <si>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</si>
  <si>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</si>
  <si>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</si>
  <si>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</si>
  <si>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</si>
  <si>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</si>
  <si>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</si>
  <si>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</si>
  <si>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</si>
  <si>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</si>
  <si>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</si>
  <si>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</si>
  <si>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</si>
  <si>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</si>
  <si>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</si>
  <si>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</si>
  <si>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</si>
  <si>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</si>
  <si>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</si>
  <si>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</si>
  <si>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</si>
  <si>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</si>
  <si>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</si>
  <si>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</si>
  <si>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</si>
  <si>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</si>
  <si>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</si>
  <si>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</si>
  <si>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</si>
  <si>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</si>
  <si>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</si>
  <si>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</si>
  <si>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</si>
  <si>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</si>
  <si>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</si>
  <si>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</si>
  <si>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</si>
  <si>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</si>
  <si>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</si>
  <si>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</si>
  <si>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</si>
  <si>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</si>
  <si>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</si>
  <si>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</si>
  <si>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</si>
  <si>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</si>
  <si>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</si>
  <si>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</si>
  <si>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</si>
  <si>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</si>
  <si>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</si>
  <si>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</si>
  <si>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</si>
  <si>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</si>
  <si>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</si>
  <si>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</si>
  <si>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</si>
  <si>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</si>
  <si>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</si>
  <si>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</si>
  <si>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</si>
  <si>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</si>
  <si>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</si>
  <si>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</si>
  <si>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</si>
  <si>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</si>
  <si>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</si>
  <si>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</si>
  <si>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</si>
  <si>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</si>
  <si>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</si>
  <si>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</si>
  <si>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</si>
  <si>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</si>
  <si>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</si>
  <si>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</si>
  <si>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</si>
  <si>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</si>
  <si>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</si>
  <si>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</si>
  <si>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</si>
  <si>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</si>
  <si>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</si>
  <si>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</si>
  <si>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</si>
  <si>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</si>
  <si>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</si>
  <si>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</si>
  <si>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</si>
  <si>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</si>
  <si>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</si>
  <si>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</si>
  <si>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</si>
  <si>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</si>
  <si>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</si>
  <si>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</si>
  <si>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</si>
  <si>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</si>
  <si>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</si>
  <si>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</si>
  <si>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</si>
  <si>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</si>
  <si>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</si>
  <si>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</si>
  <si>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</si>
  <si>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</si>
  <si>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</si>
  <si>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</si>
  <si>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</si>
  <si>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</si>
  <si>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</si>
  <si>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</si>
  <si>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</si>
  <si>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</si>
  <si>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</si>
  <si>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</si>
  <si>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</si>
  <si>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</si>
  <si>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</si>
  <si>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</si>
  <si>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</si>
  <si>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</si>
  <si>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</si>
  <si>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</si>
  <si>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</si>
  <si>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</si>
  <si>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</si>
  <si>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</si>
  <si>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</si>
  <si>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</si>
  <si>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</si>
  <si>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</si>
  <si>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</si>
  <si>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</si>
  <si>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</si>
  <si>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</si>
  <si>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</si>
  <si>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</si>
  <si>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</si>
  <si>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</si>
  <si>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</si>
  <si>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</si>
  <si>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</si>
  <si>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</si>
  <si>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</si>
  <si>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</si>
  <si>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</si>
  <si>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</si>
  <si>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</si>
  <si>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</si>
  <si>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</si>
  <si>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</si>
  <si>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</si>
  <si>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</si>
  <si>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</si>
  <si>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</si>
  <si>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</si>
  <si>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</si>
  <si>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</si>
  <si>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</si>
  <si>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</si>
  <si>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</si>
  <si>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</si>
  <si>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</si>
  <si>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</si>
  <si>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</si>
  <si>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</si>
  <si>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</si>
  <si>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</si>
  <si>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</si>
  <si>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</si>
  <si>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</si>
  <si>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</si>
  <si>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</si>
  <si>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</si>
  <si>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</si>
  <si>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</si>
  <si>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</si>
  <si>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</si>
  <si>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</si>
  <si>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</si>
  <si>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</si>
  <si>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</si>
  <si>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</si>
  <si>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</si>
  <si>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</si>
  <si>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</si>
  <si>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</si>
  <si>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</si>
  <si>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</si>
  <si>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</si>
  <si>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</si>
  <si>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</si>
  <si>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</si>
  <si>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</si>
  <si>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</si>
  <si>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</si>
  <si>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</si>
  <si>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</si>
  <si>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</si>
  <si>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</si>
  <si>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</si>
  <si>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</si>
  <si>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</si>
  <si>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</si>
  <si>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</si>
  <si>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</si>
  <si>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</si>
  <si>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</si>
  <si>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</si>
  <si>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</si>
  <si>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</si>
  <si>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</si>
  <si>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</si>
  <si>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</si>
  <si>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</si>
  <si>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</si>
  <si>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</si>
  <si>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</si>
  <si>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</si>
  <si>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</si>
  <si>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</si>
  <si>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</si>
  <si>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</si>
  <si>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</si>
  <si>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</si>
  <si>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</si>
  <si>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</si>
  <si>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</si>
  <si>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</si>
  <si>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</si>
  <si>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</si>
  <si>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</si>
  <si>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</si>
  <si>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</si>
  <si>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</si>
  <si>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</si>
  <si>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</si>
  <si>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</si>
  <si>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</si>
  <si>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</si>
  <si>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</si>
  <si>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</si>
  <si>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</si>
  <si>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</si>
  <si>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</si>
  <si>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</si>
  <si>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</si>
  <si>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</si>
  <si>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</si>
  <si>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</si>
  <si>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</si>
  <si>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</si>
  <si>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</si>
  <si>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</si>
  <si>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</si>
  <si>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</si>
  <si>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</si>
  <si>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</si>
  <si>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</si>
  <si>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</si>
  <si>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</si>
  <si>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</si>
  <si>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</si>
  <si>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</si>
  <si>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</si>
  <si>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</si>
  <si>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</si>
  <si>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</si>
  <si>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</si>
  <si>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</si>
  <si>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</si>
  <si>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</si>
  <si>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</si>
  <si>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</si>
  <si>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</si>
  <si>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</si>
  <si>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</si>
  <si>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</si>
  <si>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</si>
  <si>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</si>
  <si>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</si>
  <si>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</si>
  <si>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</si>
  <si>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</si>
  <si>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</si>
  <si>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</si>
  <si>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</si>
  <si>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</si>
  <si>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</si>
  <si>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</si>
  <si>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</si>
  <si>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</si>
  <si>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</si>
  <si>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</si>
  <si>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</si>
  <si>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</si>
  <si>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</si>
  <si>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</si>
  <si>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</si>
  <si>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</si>
  <si>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</si>
  <si>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</si>
  <si>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</si>
  <si>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</si>
  <si>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</si>
  <si>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</si>
  <si>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</si>
  <si>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</si>
  <si>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</si>
  <si>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</si>
  <si>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</si>
  <si>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</si>
  <si>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</si>
  <si>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</si>
  <si>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</si>
  <si>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</si>
  <si>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</si>
  <si>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</si>
  <si>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</si>
  <si>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</si>
  <si>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</si>
  <si>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</si>
  <si>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</si>
  <si>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</si>
  <si>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</si>
  <si>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</si>
  <si>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</si>
  <si>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</si>
  <si>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</si>
  <si>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</si>
  <si>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</si>
  <si>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</si>
  <si>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</si>
  <si>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</si>
  <si>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</si>
  <si>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</si>
  <si>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</si>
  <si>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</si>
  <si>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</si>
  <si>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</si>
  <si>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</si>
  <si>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</si>
  <si>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</si>
  <si>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</si>
  <si>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</si>
  <si>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</si>
  <si>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</si>
  <si>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</si>
  <si>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</si>
  <si>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</si>
  <si>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</si>
  <si>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</si>
  <si>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</si>
  <si>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</si>
  <si>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</si>
  <si>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</si>
  <si>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</si>
  <si>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</si>
  <si>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</si>
  <si>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</si>
  <si>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</si>
  <si>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</si>
  <si>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</si>
  <si>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</si>
  <si>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</si>
  <si>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</si>
  <si>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</si>
  <si>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</si>
  <si>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</si>
  <si>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</si>
  <si>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</si>
  <si>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</si>
  <si>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</si>
  <si>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</si>
  <si>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</si>
  <si>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</si>
  <si>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</si>
  <si>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</si>
  <si>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</si>
  <si>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</si>
  <si>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</si>
  <si>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</si>
  <si>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</si>
  <si>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</si>
  <si>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</si>
  <si>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</si>
  <si>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</si>
  <si>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</si>
  <si>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</si>
  <si>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</si>
  <si>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</si>
  <si>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</si>
  <si>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</si>
  <si>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</si>
  <si>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</si>
  <si>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</si>
  <si>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</si>
  <si>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</si>
  <si>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</si>
  <si>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</si>
  <si>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</si>
  <si>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</si>
  <si>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</si>
  <si>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</si>
  <si>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</si>
  <si>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</si>
  <si>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</si>
  <si>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</si>
  <si>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</si>
  <si>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</si>
  <si>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</si>
  <si>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</si>
  <si>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</si>
  <si>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</si>
  <si>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</si>
  <si>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</si>
  <si>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</si>
  <si>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</si>
  <si>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</si>
  <si>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</si>
  <si>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</si>
  <si>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</si>
  <si>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</si>
  <si>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</si>
  <si>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</si>
  <si>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</si>
  <si>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</si>
  <si>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</si>
  <si>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</si>
  <si>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</si>
  <si>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</si>
  <si>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</si>
  <si>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</si>
  <si>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</si>
  <si>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</si>
  <si>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</si>
  <si>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</si>
  <si>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</si>
  <si>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</si>
  <si>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</si>
  <si>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</si>
  <si>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</si>
  <si>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</si>
  <si>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</si>
  <si>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</si>
  <si>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</si>
  <si>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</si>
  <si>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</si>
  <si>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</si>
  <si>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</si>
  <si>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</si>
  <si>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</si>
  <si>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</si>
  <si>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</si>
  <si>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</si>
  <si>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</si>
  <si>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</si>
  <si>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</si>
  <si>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</si>
  <si>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</si>
  <si>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</si>
  <si>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</si>
  <si>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</si>
  <si>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</si>
  <si>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</si>
  <si>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</si>
  <si>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</si>
  <si>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</si>
  <si>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</si>
  <si>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</si>
  <si>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</si>
  <si>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</si>
  <si>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</si>
  <si>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</si>
  <si>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</si>
  <si>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</si>
  <si>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</si>
  <si>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</si>
  <si>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</si>
  <si>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</si>
  <si>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</si>
  <si>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</si>
  <si>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</si>
  <si>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</si>
  <si>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</si>
  <si>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</si>
  <si>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</si>
  <si>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</si>
  <si>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</si>
  <si>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</si>
  <si>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</si>
  <si>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</si>
  <si>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</si>
  <si>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</si>
  <si>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</si>
  <si>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</si>
  <si>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</si>
  <si>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</si>
  <si>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</si>
  <si>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</si>
  <si>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</si>
  <si>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</si>
  <si>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</si>
  <si>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</si>
  <si>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</si>
  <si>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</si>
  <si>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</si>
  <si>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</si>
  <si>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</si>
  <si>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</si>
  <si>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</si>
  <si>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</si>
  <si>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</si>
  <si>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</si>
  <si>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</si>
  <si>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</si>
  <si>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</si>
  <si>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</si>
  <si>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</si>
  <si>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</si>
  <si>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</si>
  <si>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</si>
  <si>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</si>
  <si>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</si>
  <si>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</si>
  <si>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</si>
  <si>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</si>
  <si>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</si>
  <si>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</si>
  <si>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</si>
  <si>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</si>
  <si>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</si>
  <si>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</si>
  <si>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</si>
  <si>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</si>
  <si>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</si>
  <si>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</si>
  <si>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</si>
  <si>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</si>
  <si>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</si>
  <si>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</si>
  <si>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</si>
  <si>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</si>
  <si>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</si>
  <si>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</si>
  <si>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</si>
  <si>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</si>
  <si>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</si>
  <si>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</si>
  <si>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</si>
  <si>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</si>
  <si>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</si>
  <si>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</si>
  <si>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</si>
  <si>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</si>
  <si>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</si>
  <si>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</si>
  <si>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</si>
  <si>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</si>
  <si>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</si>
  <si>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</si>
  <si>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</si>
  <si>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</si>
  <si>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</si>
  <si>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</si>
  <si>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</si>
  <si>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</si>
  <si>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</si>
  <si>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</si>
  <si>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</si>
  <si>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</si>
  <si>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</si>
  <si>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</si>
  <si>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</si>
  <si>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</si>
  <si>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</si>
  <si>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</si>
  <si>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</si>
  <si>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</si>
  <si>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</si>
  <si>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</si>
  <si>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</si>
  <si>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</si>
  <si>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</si>
  <si>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</si>
  <si>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</si>
  <si>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</si>
  <si>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</si>
  <si>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</si>
  <si>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</si>
  <si>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</si>
  <si>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</si>
  <si>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</si>
  <si>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</si>
  <si>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</si>
  <si>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</si>
  <si>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</si>
  <si>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</si>
  <si>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</si>
  <si>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</si>
  <si>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</si>
  <si>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</si>
  <si>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</si>
  <si>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</si>
  <si>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</si>
  <si>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</si>
  <si>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</si>
  <si>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</si>
  <si>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</si>
  <si>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</si>
  <si>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</si>
  <si>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</si>
  <si>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</si>
  <si>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</si>
  <si>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</si>
  <si>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</si>
  <si>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</si>
  <si>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</si>
  <si>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</si>
  <si>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</si>
  <si>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</si>
  <si>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</si>
  <si>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</si>
  <si>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</si>
  <si>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</si>
  <si>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</si>
  <si>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</si>
  <si>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</si>
  <si>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</si>
  <si>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</si>
  <si>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</si>
  <si>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</si>
  <si>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</si>
  <si>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</si>
  <si>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</si>
  <si>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</si>
  <si>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</si>
  <si>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</si>
  <si>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</si>
  <si>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</si>
  <si>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</si>
  <si>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</si>
  <si>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</si>
  <si>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</si>
  <si>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</si>
  <si>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</si>
  <si>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</si>
  <si>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</si>
  <si>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</si>
  <si>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</si>
  <si>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</si>
  <si>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</si>
  <si>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</si>
  <si>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</si>
  <si>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</si>
  <si>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</si>
  <si>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</si>
  <si>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</si>
  <si>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</si>
  <si>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</si>
  <si>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</si>
  <si>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</si>
  <si>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</si>
  <si>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</si>
  <si>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</si>
  <si>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</si>
  <si>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</si>
  <si>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</si>
  <si>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</si>
  <si>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</si>
  <si>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</si>
  <si>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</si>
  <si>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</si>
  <si>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</si>
  <si>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</si>
  <si>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</si>
  <si>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</si>
  <si>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</si>
  <si>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</si>
  <si>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</si>
  <si>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</si>
  <si>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</si>
  <si>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</si>
  <si>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</si>
  <si>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</si>
  <si>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</si>
  <si>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</si>
  <si>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</si>
  <si>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</si>
  <si>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</si>
  <si>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</si>
  <si>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</si>
  <si>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</si>
  <si>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</si>
  <si>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</si>
  <si>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</si>
  <si>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</si>
  <si>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</si>
  <si>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</si>
  <si>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</si>
  <si>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</si>
  <si>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</si>
  <si>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</si>
  <si>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</si>
  <si>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</si>
  <si>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</si>
  <si>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</si>
  <si>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</si>
  <si>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</si>
  <si>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</si>
  <si>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</si>
  <si>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</si>
  <si>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</si>
  <si>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</si>
  <si>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</si>
  <si>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</si>
  <si>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</si>
  <si>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</si>
  <si>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</si>
  <si>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</si>
  <si>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</si>
  <si>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</si>
  <si>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</si>
  <si>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</si>
  <si>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</si>
  <si>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</si>
  <si>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</si>
  <si>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</si>
  <si>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</si>
  <si>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</si>
  <si>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</si>
  <si>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</si>
  <si>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</si>
  <si>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</si>
  <si>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</si>
  <si>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</si>
  <si>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</si>
  <si>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</si>
  <si>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</si>
  <si>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</si>
  <si>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</si>
  <si>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</si>
  <si>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</si>
  <si>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</si>
  <si>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</si>
  <si>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</si>
  <si>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</si>
  <si>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</si>
  <si>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</si>
  <si>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</si>
  <si>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</si>
  <si>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</si>
  <si>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</si>
  <si>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</si>
  <si>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</si>
  <si>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</si>
  <si>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</si>
  <si>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</si>
  <si>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</si>
  <si>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</si>
  <si>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</si>
  <si>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</si>
  <si>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</si>
  <si>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</si>
  <si>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</si>
  <si>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</si>
  <si>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</si>
  <si>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</si>
  <si>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</si>
  <si>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</si>
  <si>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</si>
  <si>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</si>
  <si>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</si>
  <si>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</si>
  <si>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</si>
  <si>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</si>
  <si>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</si>
  <si>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</si>
  <si>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</si>
  <si>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</si>
  <si>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</si>
  <si>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</si>
  <si>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</si>
  <si>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</si>
  <si>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</si>
  <si>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</si>
  <si>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</si>
  <si>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</si>
  <si>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</si>
  <si>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</si>
  <si>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</si>
  <si>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</si>
  <si>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</si>
  <si>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</si>
  <si>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</si>
  <si>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</si>
  <si>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</si>
  <si>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</si>
  <si>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</si>
  <si>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</si>
  <si>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</si>
  <si>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</si>
  <si>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</si>
  <si>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</si>
  <si>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</si>
  <si>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</si>
  <si>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</si>
  <si>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</si>
  <si>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</si>
  <si>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</si>
  <si>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</si>
  <si>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</si>
  <si>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</si>
  <si>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</si>
  <si>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</si>
  <si>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</si>
  <si>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</si>
  <si>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</si>
  <si>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</si>
  <si>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</si>
  <si>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</si>
  <si>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</si>
  <si>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</si>
  <si>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</si>
  <si>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</si>
  <si>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</si>
  <si>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</si>
  <si>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</si>
  <si>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</si>
  <si>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</si>
  <si>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</si>
  <si>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</si>
  <si>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</si>
  <si>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</si>
  <si>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</si>
  <si>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</si>
  <si>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</si>
  <si>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</si>
  <si>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</si>
  <si>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</si>
  <si>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</si>
  <si>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</si>
  <si>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</si>
  <si>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</si>
  <si>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</si>
  <si>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</si>
  <si>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</si>
  <si>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</si>
  <si>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</si>
  <si>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</si>
  <si>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</si>
  <si>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</si>
  <si>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</si>
  <si>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</si>
  <si>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</si>
  <si>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</si>
  <si>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</si>
  <si>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</si>
  <si>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</si>
  <si>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</si>
  <si>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</si>
  <si>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</si>
  <si>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</si>
  <si>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</si>
  <si>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</si>
  <si>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</si>
  <si>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</si>
  <si>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</si>
  <si>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</si>
  <si>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</si>
  <si>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</si>
  <si>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</si>
  <si>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</si>
  <si>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</si>
  <si>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</si>
  <si>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</si>
  <si>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</si>
  <si>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</si>
  <si>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</si>
  <si>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</si>
  <si>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</si>
  <si>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</si>
  <si>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</si>
  <si>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</si>
  <si>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</si>
  <si>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</si>
  <si>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</si>
  <si>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</si>
  <si>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</si>
  <si>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</si>
  <si>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</si>
  <si>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</si>
  <si>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</si>
  <si>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</si>
  <si>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</si>
  <si>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</si>
  <si>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</si>
  <si>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</si>
  <si>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</si>
  <si>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</si>
  <si>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</si>
  <si>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</si>
  <si>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</si>
  <si>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</si>
  <si>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</si>
  <si>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</si>
  <si>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</si>
  <si>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</si>
  <si>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</si>
  <si>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</si>
  <si>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</si>
  <si>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</si>
  <si>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</si>
  <si>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</si>
  <si>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</si>
  <si>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</si>
  <si>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</si>
  <si>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</si>
  <si>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</si>
  <si>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</si>
  <si>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</si>
  <si>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</si>
  <si>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</si>
  <si>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</si>
  <si>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</si>
  <si>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</si>
  <si>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</si>
  <si>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</si>
  <si>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</si>
  <si>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</si>
  <si>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</si>
  <si>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</si>
  <si>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</si>
  <si>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</si>
  <si>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</si>
  <si>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</si>
  <si>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</si>
  <si>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</si>
  <si>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</si>
  <si>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</si>
  <si>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</si>
  <si>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</si>
  <si>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</si>
  <si>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</si>
  <si>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</si>
  <si>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</si>
  <si>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</si>
  <si>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</si>
  <si>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</si>
  <si>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</si>
  <si>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</si>
  <si>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</si>
  <si>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</si>
  <si>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</si>
  <si>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</si>
  <si>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</si>
  <si>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</si>
  <si>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</si>
  <si>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</si>
  <si>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</si>
  <si>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</si>
  <si>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</si>
  <si>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</si>
  <si>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</si>
  <si>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</si>
  <si>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</si>
  <si>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</si>
  <si>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</si>
  <si>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</si>
  <si>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</si>
  <si>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</si>
  <si>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</si>
  <si>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</si>
  <si>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</si>
  <si>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</si>
  <si>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</si>
  <si>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</si>
  <si>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</si>
  <si>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</si>
  <si>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</si>
  <si>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</si>
  <si>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</si>
  <si>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</si>
  <si>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</si>
  <si>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</si>
  <si>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</si>
  <si>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</si>
  <si>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</si>
  <si>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</si>
  <si>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</si>
  <si>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</si>
  <si>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</si>
  <si>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</si>
  <si>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</si>
  <si>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</si>
  <si>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</si>
  <si>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</si>
  <si>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</si>
  <si>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</si>
  <si>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</si>
  <si>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</si>
  <si>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</si>
  <si>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</si>
  <si>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</si>
  <si>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</si>
  <si>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</si>
  <si>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</si>
  <si>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</si>
  <si>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</si>
  <si>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</si>
  <si>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</si>
  <si>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</si>
  <si>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</si>
  <si>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</si>
  <si>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</si>
  <si>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</si>
  <si>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</si>
  <si>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</si>
  <si>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</si>
  <si>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</si>
  <si>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</si>
  <si>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</si>
  <si>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</si>
  <si>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</si>
  <si>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</si>
  <si>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</si>
  <si>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</si>
  <si>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</si>
  <si>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</si>
  <si>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</si>
  <si>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</si>
  <si>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</si>
  <si>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</si>
  <si>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</si>
  <si>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</si>
  <si>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</si>
  <si>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</si>
  <si>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</si>
  <si>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</si>
  <si>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</si>
  <si>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</si>
  <si>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</si>
  <si>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</si>
  <si>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</si>
  <si>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</si>
  <si>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</si>
  <si>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</si>
  <si>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</si>
  <si>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</si>
  <si>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</si>
  <si>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</si>
  <si>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</si>
  <si>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</si>
  <si>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</si>
  <si>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</si>
  <si>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</si>
  <si>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</si>
  <si>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</si>
  <si>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</si>
  <si>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</si>
  <si>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</si>
  <si>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</si>
  <si>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</si>
  <si>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</si>
  <si>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</si>
  <si>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</si>
  <si>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</si>
  <si>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</si>
  <si>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</si>
  <si>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</si>
  <si>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</si>
  <si>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</si>
  <si>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</si>
  <si>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</si>
  <si>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</si>
  <si>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</si>
  <si>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</si>
  <si>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</si>
  <si>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</si>
  <si>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</si>
  <si>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</si>
  <si>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</si>
  <si>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</si>
  <si>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</si>
  <si>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</si>
  <si>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</si>
  <si>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</si>
  <si>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</si>
  <si>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</si>
  <si>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</si>
  <si>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</si>
  <si>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</si>
  <si>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</si>
  <si>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</si>
  <si>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</si>
  <si>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</si>
  <si>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</si>
  <si>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</si>
  <si>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</si>
  <si>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</si>
  <si>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</si>
  <si>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</si>
  <si>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</si>
  <si>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</si>
  <si>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</si>
  <si>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</si>
  <si>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</si>
  <si>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</si>
  <si>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</si>
  <si>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</si>
  <si>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</si>
  <si>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</si>
  <si>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</si>
  <si>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</si>
  <si>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</si>
  <si>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</si>
  <si>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</si>
  <si>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</si>
  <si>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</si>
  <si>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</si>
  <si>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</si>
  <si>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</si>
  <si>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</si>
  <si>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</si>
  <si>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</si>
  <si>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</si>
  <si>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</si>
  <si>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</si>
  <si>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</si>
  <si>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</si>
  <si>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</si>
  <si>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</si>
  <si>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</si>
  <si>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</si>
  <si>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</si>
  <si>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</si>
  <si>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</si>
  <si>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</si>
  <si>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</si>
  <si>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</si>
  <si>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</si>
  <si>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</si>
  <si>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</si>
  <si>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</si>
  <si>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</si>
  <si>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</si>
  <si>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</si>
  <si>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</si>
  <si>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</si>
  <si>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</si>
  <si>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</si>
  <si>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</si>
  <si>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</si>
  <si>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</si>
  <si>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</si>
  <si>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</si>
  <si>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</si>
  <si>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</si>
  <si>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</si>
  <si>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</si>
  <si>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</si>
  <si>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</si>
  <si>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</si>
  <si>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</si>
  <si>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</si>
  <si>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</si>
  <si>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</si>
  <si>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</si>
  <si>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</si>
  <si>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</si>
  <si>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</si>
  <si>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</si>
  <si>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</si>
  <si>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</si>
  <si>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</si>
  <si>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</si>
  <si>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</si>
  <si>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</si>
  <si>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</si>
  <si>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</si>
  <si>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</si>
  <si>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</si>
  <si>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</si>
  <si>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</si>
  <si>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</si>
  <si>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</si>
  <si>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</si>
  <si>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</si>
  <si>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</si>
  <si>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</si>
  <si>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</si>
  <si>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</si>
  <si>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</si>
  <si>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</si>
  <si>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</si>
  <si>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</si>
  <si>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</si>
  <si>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</si>
  <si>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</si>
  <si>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</si>
  <si>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</si>
  <si>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</si>
  <si>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</si>
  <si>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</si>
  <si>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</si>
  <si>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</si>
  <si>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</si>
  <si>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</si>
  <si>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</si>
  <si>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</si>
  <si>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</si>
  <si>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</si>
  <si>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</si>
  <si>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</si>
  <si>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</si>
  <si>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</si>
  <si>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</si>
  <si>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</si>
  <si>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</si>
  <si>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</si>
  <si>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</si>
  <si>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</si>
  <si>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</si>
  <si>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</si>
  <si>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</si>
  <si>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</si>
  <si>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</si>
  <si>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</si>
  <si>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</si>
  <si>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</si>
  <si>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</si>
  <si>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</si>
  <si>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</si>
  <si>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</si>
  <si>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</si>
  <si>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</si>
  <si>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</si>
  <si>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</si>
  <si>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</si>
  <si>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</si>
  <si>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</si>
  <si>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</si>
  <si>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</si>
  <si>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</si>
  <si>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</si>
  <si>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</si>
  <si>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</si>
  <si>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</si>
  <si>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</si>
  <si>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</si>
  <si>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</si>
  <si>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</si>
  <si>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</si>
  <si>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</si>
  <si>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</si>
  <si>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</si>
  <si>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</si>
  <si>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</si>
  <si>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</si>
  <si>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</si>
  <si>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</si>
  <si>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</si>
  <si>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</si>
  <si>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</si>
  <si>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</si>
  <si>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</si>
  <si>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</si>
  <si>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</si>
  <si>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</si>
  <si>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</si>
  <si>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</si>
  <si>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</si>
  <si>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</si>
  <si>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</si>
  <si>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</si>
  <si>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</si>
  <si>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</si>
  <si>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</si>
  <si>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</si>
  <si>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</si>
  <si>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</si>
  <si>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</si>
  <si>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</si>
  <si>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</si>
  <si>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</si>
  <si>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</si>
  <si>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</si>
  <si>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</si>
  <si>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</si>
  <si>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</si>
  <si>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</si>
  <si>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</si>
  <si>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</si>
  <si>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</si>
  <si>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</si>
  <si>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</si>
  <si>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</si>
  <si>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</si>
  <si>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</si>
  <si>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</si>
  <si>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</si>
  <si>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</si>
  <si>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</si>
  <si>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</si>
  <si>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</si>
  <si>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</si>
  <si>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</si>
  <si>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</si>
  <si>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</si>
  <si>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</si>
  <si>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</si>
  <si>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</si>
  <si>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</si>
  <si>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</si>
  <si>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</si>
  <si>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</si>
  <si>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</si>
  <si>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</si>
  <si>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</si>
  <si>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</si>
  <si>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</si>
  <si>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</si>
  <si>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</si>
  <si>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</si>
  <si>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</si>
  <si>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</si>
  <si>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</si>
  <si>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</si>
  <si>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</si>
  <si>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</si>
  <si>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</si>
  <si>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</si>
  <si>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</si>
  <si>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</si>
  <si>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</si>
  <si>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</si>
  <si>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</si>
  <si>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</si>
  <si>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</si>
  <si>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</si>
  <si>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</si>
  <si>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</si>
  <si>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</si>
  <si>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</si>
  <si>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</si>
  <si>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</si>
  <si>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</si>
  <si>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</si>
  <si>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</si>
  <si>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</si>
  <si>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</si>
  <si>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</si>
  <si>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</si>
  <si>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</si>
  <si>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</si>
  <si>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</si>
  <si>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</si>
  <si>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</si>
  <si>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</si>
  <si>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</si>
  <si>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</si>
  <si>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</si>
  <si>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</si>
  <si>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</si>
  <si>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</si>
  <si>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</si>
  <si>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</si>
  <si>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</si>
  <si>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</si>
  <si>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</si>
  <si>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</si>
  <si>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</si>
  <si>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</si>
  <si>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</si>
  <si>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</si>
  <si>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</si>
  <si>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</si>
  <si>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</si>
  <si>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</si>
  <si>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</si>
  <si>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</si>
  <si>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</si>
  <si>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</si>
  <si>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</si>
  <si>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</si>
  <si>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</si>
  <si>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</si>
  <si>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</si>
  <si>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</si>
  <si>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</si>
  <si>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</si>
  <si>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</si>
  <si>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</si>
  <si>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</si>
  <si>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</si>
  <si>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</si>
  <si>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</si>
  <si>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</si>
  <si>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</si>
  <si>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</si>
  <si>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</si>
  <si>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</si>
  <si>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</si>
  <si>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</si>
  <si>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</si>
  <si>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</si>
  <si>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</si>
  <si>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</si>
  <si>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</si>
  <si>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</si>
  <si>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</si>
  <si>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</si>
  <si>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</si>
  <si>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</si>
  <si>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</si>
  <si>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</si>
  <si>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</si>
  <si>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</si>
  <si>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</si>
  <si>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</si>
  <si>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</si>
  <si>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</si>
  <si>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</si>
  <si>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</si>
  <si>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</si>
  <si>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</si>
  <si>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</si>
  <si>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</si>
  <si>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</si>
  <si>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</si>
  <si>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</si>
  <si>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</si>
  <si>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</si>
  <si>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</si>
  <si>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</si>
  <si>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</si>
  <si>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</si>
  <si>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</si>
  <si>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</si>
  <si>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</si>
  <si>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</si>
  <si>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</si>
  <si>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</si>
  <si>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</si>
  <si>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</si>
  <si>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</si>
  <si>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</si>
  <si>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</si>
  <si>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</si>
  <si>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</si>
  <si>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</si>
  <si>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</si>
  <si>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</si>
  <si>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</si>
  <si>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</si>
  <si>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</si>
  <si>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</si>
  <si>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</si>
  <si>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</si>
  <si>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</si>
  <si>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</si>
  <si>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</si>
  <si>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</si>
  <si>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</si>
  <si>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</si>
  <si>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</si>
  <si>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</si>
  <si>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</si>
  <si>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</si>
  <si>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</si>
  <si>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</si>
  <si>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</si>
  <si>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</si>
  <si>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</si>
  <si>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</si>
  <si>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</si>
  <si>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</si>
  <si>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</si>
  <si>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</si>
  <si>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</si>
  <si>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</si>
  <si>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</si>
  <si>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</si>
  <si>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</si>
  <si>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</si>
  <si>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</si>
  <si>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</si>
  <si>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</si>
  <si>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</si>
  <si>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</si>
  <si>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</si>
  <si>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</si>
  <si>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</si>
  <si>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</si>
  <si>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</si>
  <si>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</si>
  <si>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</si>
  <si>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</si>
  <si>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</si>
  <si>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</si>
  <si>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</si>
  <si>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</si>
  <si>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</si>
  <si>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</si>
  <si>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</si>
  <si>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</si>
  <si>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</si>
  <si>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</si>
  <si>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</si>
  <si>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</si>
  <si>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</si>
  <si>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</si>
  <si>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</si>
  <si>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</si>
  <si>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</si>
  <si>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</si>
  <si>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</si>
  <si>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</si>
  <si>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</si>
  <si>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</si>
  <si>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</si>
  <si>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</si>
  <si>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</si>
  <si>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</si>
  <si>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</si>
  <si>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</si>
  <si>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</si>
  <si>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</si>
  <si>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</si>
  <si>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</si>
  <si>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</si>
  <si>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</si>
  <si>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</si>
  <si>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</si>
  <si>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</si>
  <si>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</si>
  <si>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</si>
  <si>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</si>
  <si>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</si>
  <si>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</si>
  <si>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</si>
  <si>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</si>
  <si>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</si>
  <si>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</si>
  <si>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</si>
  <si>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</si>
  <si>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</si>
  <si>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</si>
  <si>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</si>
  <si>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</si>
  <si>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</si>
  <si>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</si>
  <si>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</si>
  <si>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</si>
  <si>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</si>
  <si>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</si>
  <si>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</si>
  <si>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</si>
  <si>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</si>
  <si>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</si>
  <si>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</si>
  <si>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</si>
  <si>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</si>
  <si>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</si>
  <si>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</si>
  <si>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</si>
  <si>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</si>
  <si>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</si>
  <si>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</si>
  <si>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</si>
  <si>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</si>
  <si>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</si>
  <si>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</si>
  <si>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</si>
  <si>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</si>
  <si>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</si>
  <si>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</si>
  <si>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</si>
  <si>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</si>
  <si>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</si>
  <si>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</si>
  <si>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</si>
  <si>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</si>
  <si>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</si>
  <si>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</si>
  <si>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</si>
  <si>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</si>
  <si>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</si>
  <si>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</si>
  <si>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</si>
  <si>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</si>
  <si>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</si>
  <si>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</si>
  <si>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</si>
  <si>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</si>
  <si>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</si>
  <si>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</si>
  <si>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</si>
  <si>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</si>
  <si>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</si>
  <si>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</si>
  <si>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</si>
  <si>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</si>
  <si>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</si>
  <si>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</si>
  <si>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</si>
  <si>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</si>
  <si>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</si>
  <si>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</si>
  <si>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</si>
  <si>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</si>
  <si>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</si>
  <si>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</si>
  <si>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</si>
  <si>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</si>
  <si>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</si>
  <si>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</si>
  <si>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</si>
  <si>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</si>
  <si>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</si>
  <si>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</si>
  <si>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</si>
  <si>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</si>
  <si>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</si>
  <si>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</si>
  <si>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</si>
  <si>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</si>
  <si>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</si>
  <si>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</si>
  <si>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</si>
  <si>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</si>
  <si>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</si>
  <si>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</si>
  <si>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</si>
  <si>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</si>
  <si>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</si>
  <si>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</si>
  <si>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</si>
  <si>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</si>
  <si>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</si>
  <si>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</si>
  <si>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</si>
  <si>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</si>
  <si>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</si>
  <si>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</si>
  <si>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</si>
  <si>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</si>
  <si>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</si>
  <si>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</si>
  <si>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</si>
  <si>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</si>
  <si>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</si>
  <si>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</si>
  <si>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</si>
  <si>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</si>
  <si>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</si>
  <si>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</si>
  <si>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</si>
  <si>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</si>
  <si>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</si>
  <si>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</si>
  <si>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</si>
  <si>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</si>
  <si>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</si>
  <si>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</si>
  <si>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</si>
  <si>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</si>
  <si>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</si>
  <si>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</si>
  <si>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</si>
  <si>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</si>
  <si>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</si>
  <si>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</si>
  <si>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</si>
  <si>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</si>
  <si>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</si>
  <si>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</si>
  <si>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</si>
  <si>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</si>
  <si>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</si>
  <si>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</si>
  <si>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</si>
  <si>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</si>
  <si>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</si>
  <si>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</si>
  <si>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</si>
  <si>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</si>
  <si>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</si>
  <si>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</si>
  <si>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</si>
  <si>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</si>
  <si>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</si>
  <si>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</si>
  <si>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</si>
  <si>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</si>
  <si>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</si>
  <si>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</si>
  <si>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</si>
  <si>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</si>
  <si>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</si>
  <si>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</si>
  <si>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</si>
  <si>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</si>
  <si>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</si>
  <si>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</si>
  <si>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</si>
  <si>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</si>
  <si>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</si>
  <si>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</si>
  <si>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</si>
  <si>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</si>
  <si>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</si>
  <si>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</si>
  <si>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</si>
  <si>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</si>
  <si>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</si>
  <si>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</si>
  <si>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</si>
  <si>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</si>
  <si>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</si>
  <si>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</si>
  <si>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</si>
  <si>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</si>
  <si>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</si>
  <si>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</si>
  <si>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</si>
  <si>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</si>
  <si>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</si>
  <si>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</si>
  <si>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</si>
  <si>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</si>
  <si>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</si>
  <si>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</si>
  <si>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</si>
  <si>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</si>
  <si>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</si>
  <si>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</si>
  <si>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</si>
  <si>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</si>
  <si>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</si>
  <si>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</si>
  <si>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</si>
  <si>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</si>
  <si>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</si>
  <si>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</si>
  <si>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</si>
  <si>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</si>
  <si>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</si>
  <si>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</si>
  <si>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</si>
  <si>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</si>
  <si>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</si>
  <si>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</si>
  <si>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</si>
  <si>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</si>
  <si>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</si>
  <si>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</si>
  <si>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</si>
  <si>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</si>
  <si>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</si>
  <si>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</si>
  <si>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</si>
  <si>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</si>
  <si>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</si>
  <si>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</si>
  <si>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</si>
  <si>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</si>
  <si>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</si>
  <si>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</si>
  <si>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</si>
  <si>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</si>
  <si>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</si>
  <si>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</si>
  <si>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</si>
  <si>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</si>
  <si>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</si>
  <si>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</si>
  <si>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</si>
  <si>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</si>
  <si>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</si>
  <si>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</si>
  <si>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</si>
  <si>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</si>
  <si>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</si>
  <si>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</si>
  <si>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</si>
  <si>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</si>
  <si>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</si>
  <si>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</si>
  <si>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</si>
  <si>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</si>
  <si>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</si>
  <si>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</si>
  <si>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</si>
  <si>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</si>
  <si>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</si>
  <si>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</si>
  <si>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</si>
  <si>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</si>
  <si>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</si>
  <si>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</si>
  <si>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</si>
  <si>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</si>
  <si>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</si>
  <si>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</si>
  <si>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</si>
  <si>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</si>
  <si>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</si>
  <si>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</si>
  <si>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</si>
  <si>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</si>
  <si>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</si>
  <si>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</si>
  <si>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</si>
  <si>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</si>
  <si>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</si>
  <si>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</si>
  <si>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</si>
  <si>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</si>
  <si>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</si>
  <si>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</si>
  <si>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</si>
  <si>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</si>
  <si>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</si>
  <si>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</si>
  <si>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</si>
  <si>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</si>
  <si>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</si>
  <si>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</si>
  <si>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</si>
  <si>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</si>
  <si>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</si>
  <si>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</si>
  <si>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</si>
  <si>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</si>
  <si>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</si>
  <si>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</si>
  <si>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</si>
  <si>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</si>
  <si>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</si>
  <si>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</si>
  <si>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</si>
  <si>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</si>
  <si>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</si>
  <si>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</si>
  <si>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</si>
  <si>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</si>
  <si>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</si>
  <si>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</si>
  <si>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</si>
  <si>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</si>
  <si>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</si>
  <si>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</si>
  <si>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</si>
  <si>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</si>
  <si>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</si>
  <si>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</si>
  <si>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</si>
  <si>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</si>
  <si>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</si>
  <si>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</si>
  <si>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</si>
  <si>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</si>
  <si>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</si>
  <si>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</si>
  <si>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</si>
  <si>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</si>
  <si>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</si>
  <si>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</si>
  <si>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</si>
  <si>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</si>
  <si>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</si>
  <si>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</si>
  <si>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</si>
  <si>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</si>
  <si>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</si>
  <si>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</si>
  <si>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</si>
  <si>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</si>
  <si>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</si>
  <si>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</si>
  <si>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</si>
  <si>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</si>
  <si>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</si>
  <si>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</si>
  <si>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</si>
  <si>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</si>
  <si>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</si>
  <si>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</si>
  <si>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</si>
  <si>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</si>
  <si>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</si>
  <si>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</si>
  <si>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</si>
  <si>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</si>
  <si>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</si>
  <si>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</si>
  <si>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</si>
  <si>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</si>
  <si>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</si>
  <si>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</si>
  <si>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</si>
  <si>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</si>
  <si>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</si>
  <si>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</si>
  <si>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</si>
  <si>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</si>
  <si>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</si>
  <si>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</si>
  <si>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</si>
  <si>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</si>
  <si>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</si>
  <si>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</si>
  <si>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</si>
  <si>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</si>
  <si>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</si>
  <si>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</si>
  <si>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</si>
  <si>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</si>
  <si>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</si>
  <si>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</si>
  <si>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</si>
  <si>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</si>
  <si>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</si>
  <si>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</si>
  <si>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</si>
  <si>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</si>
  <si>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</si>
  <si>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</si>
  <si>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</si>
  <si>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</si>
  <si>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</si>
  <si>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</si>
  <si>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</si>
  <si>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</si>
  <si>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</si>
  <si>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</si>
  <si>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</si>
  <si>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</si>
  <si>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</si>
  <si>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</si>
  <si>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</si>
  <si>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</si>
  <si>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</si>
  <si>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</si>
  <si>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</si>
  <si>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</si>
  <si>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</si>
  <si>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</si>
  <si>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</si>
  <si>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</si>
  <si>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</si>
  <si>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</si>
  <si>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</si>
  <si>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</si>
  <si>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</si>
  <si>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</si>
  <si>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</si>
  <si>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</si>
  <si>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</si>
  <si>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</si>
  <si>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</si>
  <si>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</si>
  <si>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</si>
  <si>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</si>
  <si>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</si>
  <si>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</si>
  <si>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</si>
  <si>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</si>
  <si>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</si>
  <si>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</si>
  <si>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</si>
  <si>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</si>
  <si>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</si>
  <si>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</si>
  <si>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</si>
  <si>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</si>
  <si>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</si>
  <si>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</si>
  <si>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</si>
  <si>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</si>
  <si>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</si>
  <si>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</si>
  <si>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</si>
  <si>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</si>
  <si>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</si>
  <si>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</si>
  <si>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</si>
  <si>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</si>
  <si>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</si>
  <si>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</si>
  <si>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</si>
  <si>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</si>
  <si>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</si>
  <si>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</si>
  <si>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</si>
  <si>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</si>
  <si>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</si>
  <si>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</si>
  <si>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</si>
  <si>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</si>
  <si>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</si>
  <si>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</si>
  <si>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</si>
  <si>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</si>
  <si>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</si>
  <si>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</si>
  <si>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</si>
  <si>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</si>
  <si>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</si>
  <si>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</si>
  <si>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</si>
  <si>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</si>
  <si>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</si>
  <si>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</si>
  <si>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</si>
  <si>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</si>
  <si>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</si>
  <si>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</si>
  <si>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</si>
  <si>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</si>
  <si>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</si>
  <si>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</si>
  <si>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</si>
  <si>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</si>
  <si>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</si>
  <si>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</si>
  <si>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</si>
  <si>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</si>
  <si>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</si>
  <si>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</si>
  <si>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</si>
  <si>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</si>
  <si>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</si>
  <si>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</si>
  <si>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</si>
  <si>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</si>
  <si>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</si>
  <si>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</si>
  <si>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</si>
  <si>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</si>
  <si>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</si>
  <si>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</si>
  <si>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</si>
  <si>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</si>
  <si>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</si>
  <si>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</si>
  <si>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</si>
  <si>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</si>
  <si>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</si>
  <si>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</si>
  <si>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</si>
  <si>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</si>
  <si>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</si>
  <si>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</si>
  <si>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</si>
  <si>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</si>
  <si>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</si>
  <si>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</si>
  <si>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</si>
  <si>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</si>
  <si>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</si>
  <si>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</si>
  <si>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</si>
  <si>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</si>
  <si>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</si>
  <si>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</si>
  <si>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</si>
  <si>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</si>
  <si>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</si>
  <si>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</si>
  <si>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</si>
  <si>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</si>
  <si>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</si>
  <si>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</si>
  <si>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</si>
  <si>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</si>
  <si>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</si>
  <si>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</si>
  <si>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</si>
  <si>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</si>
  <si>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</si>
  <si>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</si>
  <si>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</si>
  <si>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</si>
  <si>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</si>
  <si>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</si>
  <si>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</si>
  <si>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</si>
  <si>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</si>
  <si>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</si>
  <si>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</si>
  <si>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</si>
  <si>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</si>
  <si>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</si>
  <si>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</si>
  <si>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</si>
  <si>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</si>
  <si>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</si>
  <si>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</si>
  <si>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</si>
  <si>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</si>
  <si>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</si>
  <si>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</si>
  <si>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</si>
  <si>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</si>
  <si>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</si>
  <si>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</si>
  <si>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</si>
  <si>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</si>
  <si>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</si>
  <si>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</si>
  <si>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</si>
  <si>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</si>
  <si>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</si>
  <si>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</si>
  <si>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</si>
  <si>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</si>
  <si>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</si>
  <si>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</si>
  <si>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</si>
  <si>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</si>
  <si>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</si>
  <si>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</si>
  <si>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</si>
  <si>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</si>
  <si>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</si>
  <si>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</si>
  <si>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</si>
  <si>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</si>
  <si>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</si>
  <si>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</si>
  <si>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</si>
  <si>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</si>
  <si>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</si>
  <si>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</si>
  <si>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</si>
  <si>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</si>
  <si>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</si>
  <si>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</si>
  <si>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</si>
  <si>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</si>
  <si>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</si>
  <si>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</si>
  <si>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</si>
  <si>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</si>
  <si>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</si>
  <si>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</si>
  <si>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</si>
  <si>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</si>
  <si>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</si>
  <si>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</si>
  <si>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</si>
  <si>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</si>
  <si>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</si>
  <si>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</si>
  <si>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</si>
  <si>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</si>
  <si>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</si>
  <si>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</si>
  <si>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</si>
  <si>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</si>
  <si>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</si>
  <si>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</si>
  <si>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</si>
  <si>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</si>
  <si>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</si>
  <si>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</si>
  <si>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</si>
  <si>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</si>
  <si>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</si>
  <si>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</si>
  <si>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</si>
  <si>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</si>
  <si>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</si>
  <si>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</si>
  <si>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</si>
  <si>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</si>
  <si>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</si>
  <si>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</si>
  <si>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</si>
  <si>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</si>
  <si>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</si>
  <si>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</si>
  <si>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</si>
  <si>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</si>
  <si>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</si>
  <si>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</si>
  <si>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</si>
  <si>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</si>
  <si>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</si>
  <si>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</si>
  <si>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</si>
  <si>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</si>
  <si>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</si>
  <si>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</si>
  <si>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</si>
  <si>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</si>
  <si>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</si>
  <si>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</si>
  <si>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</si>
  <si>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</si>
  <si>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</si>
  <si>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</si>
  <si>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</si>
  <si>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</si>
  <si>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</si>
  <si>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</si>
  <si>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</si>
  <si>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</si>
  <si>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</si>
  <si>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</si>
  <si>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</si>
  <si>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</si>
  <si>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</si>
  <si>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</si>
  <si>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</si>
  <si>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</si>
  <si>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</si>
  <si>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</si>
  <si>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</si>
  <si>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</si>
  <si>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</si>
  <si>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</si>
  <si>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</si>
  <si>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</si>
  <si>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</si>
  <si>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</si>
  <si>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</si>
  <si>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</si>
  <si>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</si>
  <si>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</si>
  <si>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</si>
  <si>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</si>
  <si>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</si>
  <si>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</si>
  <si>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</si>
  <si>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</si>
  <si>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</si>
  <si>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</si>
  <si>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</si>
  <si>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</si>
  <si>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</si>
  <si>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</si>
  <si>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</si>
  <si>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</si>
  <si>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</si>
  <si>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</si>
  <si>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</si>
  <si>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</si>
  <si>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</si>
  <si>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</si>
  <si>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</si>
  <si>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</si>
  <si>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</si>
  <si>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</si>
  <si>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</si>
  <si>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</si>
  <si>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</si>
  <si>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</si>
  <si>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</si>
  <si>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</si>
  <si>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</si>
  <si>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</si>
  <si>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</si>
  <si>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</si>
  <si>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</si>
  <si>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</si>
  <si>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</si>
  <si>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</si>
  <si>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</si>
  <si>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</si>
  <si>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</si>
  <si>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</si>
  <si>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</si>
  <si>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</si>
  <si>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</si>
  <si>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</si>
  <si>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</si>
  <si>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</si>
  <si>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</si>
  <si>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</si>
  <si>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</si>
  <si>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</si>
  <si>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</si>
  <si>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</si>
  <si>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</si>
  <si>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</si>
  <si>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</si>
  <si>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</si>
  <si>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</si>
  <si>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</si>
  <si>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</si>
  <si>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</si>
  <si>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</si>
  <si>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</si>
  <si>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</si>
  <si>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</si>
  <si>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</si>
  <si>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</si>
  <si>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</si>
  <si>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</si>
  <si>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</si>
  <si>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</si>
  <si>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</si>
  <si>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</si>
  <si>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</si>
  <si>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</si>
  <si>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</si>
  <si>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</si>
  <si>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</si>
  <si>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</si>
  <si>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</si>
  <si>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</si>
  <si>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</si>
  <si>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</si>
  <si>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</si>
  <si>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</si>
  <si>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</si>
  <si>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</si>
  <si>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</si>
  <si>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</si>
  <si>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</si>
  <si>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</si>
  <si>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</si>
  <si>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</si>
  <si>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</si>
  <si>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</si>
  <si>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</si>
  <si>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</si>
  <si>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</si>
  <si>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</si>
  <si>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</si>
  <si>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</si>
  <si>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</si>
  <si>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</si>
  <si>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</si>
  <si>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</si>
  <si>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</si>
  <si>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</si>
  <si>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</si>
  <si>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</si>
  <si>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</si>
  <si>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</si>
  <si>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</si>
  <si>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</si>
  <si>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</si>
  <si>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</si>
  <si>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</si>
  <si>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</si>
  <si>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</si>
  <si>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</si>
  <si>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</si>
  <si>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</si>
  <si>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</si>
  <si>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</si>
  <si>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</si>
  <si>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</si>
  <si>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</si>
  <si>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</si>
  <si>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</si>
  <si>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</si>
  <si>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</si>
  <si>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</si>
  <si>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</si>
  <si>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</si>
  <si>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</si>
  <si>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</si>
  <si>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</si>
  <si>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</si>
  <si>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</si>
  <si>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</si>
  <si>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</si>
  <si>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</si>
  <si>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</si>
  <si>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</si>
  <si>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</si>
  <si>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</si>
  <si>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</si>
  <si>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</si>
  <si>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</si>
  <si>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</si>
  <si>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</si>
  <si>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</si>
  <si>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</si>
  <si>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</si>
  <si>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</si>
  <si>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</si>
  <si>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</si>
  <si>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</si>
  <si>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</si>
  <si>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</si>
  <si>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</si>
  <si>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</si>
  <si>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</si>
  <si>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</si>
  <si>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</si>
  <si>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</si>
  <si>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</si>
  <si>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</si>
  <si>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</si>
  <si>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</si>
  <si>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</si>
  <si>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</si>
  <si>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</si>
  <si>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</si>
  <si>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</si>
  <si>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</si>
  <si>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</si>
  <si>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</si>
  <si>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</si>
  <si>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</si>
  <si>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</si>
  <si>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</si>
  <si>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</si>
  <si>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</si>
  <si>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</si>
  <si>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</si>
  <si>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</si>
  <si>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</si>
  <si>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</si>
  <si>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</si>
  <si>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</si>
  <si>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</si>
  <si>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</si>
  <si>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</si>
  <si>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</si>
  <si>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</si>
  <si>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</si>
  <si>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</si>
  <si>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</si>
  <si>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</si>
  <si>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</si>
  <si>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</si>
  <si>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</si>
  <si>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</si>
  <si>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</si>
  <si>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</si>
  <si>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</si>
  <si>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</si>
  <si>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</si>
  <si>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</si>
  <si>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</si>
  <si>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</si>
  <si>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</si>
  <si>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</si>
  <si>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</si>
  <si>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</si>
  <si>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</si>
  <si>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</si>
  <si>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</si>
  <si>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</si>
  <si>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</si>
  <si>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</si>
  <si>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</si>
  <si>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</si>
  <si>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</si>
  <si>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</si>
  <si>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</si>
  <si>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</si>
  <si>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</si>
  <si>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</si>
  <si>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</si>
  <si>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</si>
  <si>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</si>
  <si>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</si>
  <si>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</si>
  <si>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</si>
  <si>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</si>
  <si>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</si>
  <si>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</si>
  <si>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</si>
  <si>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</si>
  <si>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</si>
  <si>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</si>
  <si>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</si>
  <si>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</si>
  <si>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</si>
  <si>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</si>
  <si>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</si>
  <si>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</si>
  <si>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</si>
  <si>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</si>
  <si>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</si>
  <si>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</si>
  <si>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</si>
  <si>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</si>
  <si>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</si>
  <si>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</si>
  <si>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</si>
  <si>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</si>
  <si>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</si>
  <si>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</si>
  <si>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</si>
  <si>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</si>
  <si>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</si>
  <si>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</si>
  <si>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</si>
  <si>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</si>
  <si>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</si>
  <si>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</si>
  <si>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</si>
  <si>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</si>
  <si>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</si>
  <si>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</si>
  <si>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</si>
  <si>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</si>
  <si>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</si>
  <si>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</si>
  <si>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</si>
  <si>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</si>
  <si>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</si>
  <si>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</si>
  <si>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</si>
  <si>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</si>
  <si>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</si>
  <si>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</si>
  <si>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</si>
  <si>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</si>
  <si>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</si>
  <si>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</si>
  <si>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</si>
  <si>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</si>
  <si>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</si>
  <si>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</si>
  <si>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</si>
  <si>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</si>
  <si>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</si>
  <si>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</si>
  <si>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</si>
  <si>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</si>
  <si>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</si>
  <si>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</si>
  <si>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</si>
  <si>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</si>
  <si>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</si>
  <si>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</si>
  <si>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</si>
  <si>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</si>
  <si>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</si>
  <si>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</si>
  <si>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</si>
  <si>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</si>
  <si>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</si>
  <si>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</si>
  <si>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</si>
  <si>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</si>
  <si>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</si>
  <si>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</si>
  <si>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</si>
  <si>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</si>
  <si>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</si>
  <si>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</si>
  <si>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</si>
  <si>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</si>
  <si>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</si>
  <si>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</si>
  <si>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</si>
  <si>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</si>
  <si>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</si>
  <si>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</si>
  <si>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</si>
  <si>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</si>
  <si>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</si>
  <si>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</si>
  <si>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</si>
  <si>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</si>
  <si>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</si>
  <si>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</si>
  <si>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</si>
  <si>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</si>
  <si>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</si>
  <si>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</si>
  <si>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</si>
  <si>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</si>
  <si>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</si>
  <si>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</si>
  <si>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</si>
  <si>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</si>
  <si>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</si>
  <si>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</si>
  <si>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</si>
  <si>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</si>
  <si>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</si>
  <si>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</si>
  <si>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</si>
  <si>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</si>
  <si>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</si>
  <si>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</si>
  <si>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</si>
  <si>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</si>
  <si>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</si>
  <si>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</si>
  <si>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</si>
  <si>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</si>
  <si>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</si>
  <si>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</si>
  <si>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</si>
  <si>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</si>
  <si>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</si>
  <si>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</si>
  <si>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</si>
  <si>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</si>
  <si>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</si>
  <si>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</si>
  <si>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</si>
  <si>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</si>
  <si>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</si>
  <si>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</si>
  <si>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</si>
  <si>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</si>
  <si>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</si>
  <si>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</si>
  <si>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</si>
  <si>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</si>
  <si>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</si>
  <si>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</si>
  <si>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</si>
  <si>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</si>
  <si>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</si>
  <si>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</si>
  <si>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</si>
  <si>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</si>
  <si>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</si>
  <si>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</si>
  <si>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</si>
  <si>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</si>
  <si>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</si>
  <si>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</si>
  <si>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</si>
  <si>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</si>
  <si>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</si>
  <si>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</si>
  <si>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</si>
  <si>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</si>
  <si>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</si>
  <si>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</si>
  <si>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</si>
  <si>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</si>
  <si>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</si>
  <si>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</si>
  <si>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</si>
  <si>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</si>
  <si>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</si>
  <si>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</si>
  <si>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</si>
  <si>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</si>
  <si>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</si>
  <si>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</si>
  <si>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</si>
  <si>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</si>
  <si>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</si>
  <si>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</si>
  <si>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</si>
  <si>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</si>
  <si>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</si>
  <si>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</si>
  <si>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</si>
  <si>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</si>
  <si>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</si>
  <si>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</si>
  <si>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</si>
  <si>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</si>
  <si>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</si>
  <si>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</si>
  <si>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</si>
  <si>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</si>
  <si>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</si>
  <si>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</si>
  <si>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</si>
  <si>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</si>
  <si>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</si>
  <si>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</si>
  <si>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</si>
  <si>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</si>
  <si>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</si>
  <si>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</si>
  <si>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</si>
  <si>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</si>
  <si>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</si>
  <si>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</si>
  <si>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</si>
  <si>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</si>
  <si>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</si>
  <si>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</si>
  <si>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</si>
  <si>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</si>
  <si>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</si>
  <si>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</si>
  <si>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</si>
  <si>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</si>
  <si>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</si>
  <si>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</si>
  <si>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</si>
  <si>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</si>
  <si>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</si>
  <si>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</si>
  <si>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</si>
  <si>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</si>
  <si>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</si>
  <si>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</si>
  <si>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</si>
  <si>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</si>
  <si>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</si>
  <si>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</si>
  <si>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</si>
  <si>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</si>
  <si>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</si>
  <si>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</si>
  <si>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</si>
  <si>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</si>
  <si>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</si>
  <si>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</si>
  <si>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</si>
  <si>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</si>
  <si>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</si>
  <si>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</si>
  <si>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</si>
  <si>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</si>
  <si>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</si>
  <si>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</si>
  <si>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</si>
  <si>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</si>
  <si>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</si>
  <si>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</si>
  <si>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</si>
  <si>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</si>
  <si>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</si>
  <si>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</si>
  <si>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</si>
  <si>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</si>
  <si>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</si>
  <si>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</si>
  <si>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</si>
  <si>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</si>
  <si>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</si>
  <si>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</si>
  <si>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</si>
  <si>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</si>
  <si>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</si>
  <si>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</si>
  <si>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</si>
  <si>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</si>
  <si>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</si>
  <si>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</si>
  <si>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</si>
  <si>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</si>
  <si>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</si>
  <si>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</si>
  <si>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</si>
  <si>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</si>
  <si>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</si>
  <si>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</si>
  <si>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</si>
  <si>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</si>
  <si>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</si>
  <si>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</si>
  <si>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</si>
  <si>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</si>
  <si>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</si>
  <si>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</si>
  <si>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</si>
  <si>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</si>
  <si>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</si>
  <si>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</si>
  <si>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</si>
  <si>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</si>
  <si>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</si>
  <si>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</si>
  <si>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</si>
  <si>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</si>
  <si>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</si>
  <si>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</si>
  <si>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</si>
  <si>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</si>
  <si>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</si>
  <si>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</si>
  <si>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</si>
  <si>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</si>
  <si>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</si>
  <si>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</si>
  <si>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</si>
  <si>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</si>
  <si>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</si>
  <si>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</si>
  <si>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</si>
  <si>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</si>
  <si>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</si>
  <si>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</si>
  <si>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</si>
  <si>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</si>
  <si>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</si>
  <si>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</si>
  <si>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</si>
  <si>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</si>
  <si>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</si>
  <si>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</si>
  <si>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</si>
  <si>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</si>
  <si>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</si>
  <si>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</si>
  <si>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</si>
  <si>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</si>
  <si>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</si>
  <si>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</si>
  <si>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</si>
  <si>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</si>
  <si>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</si>
  <si>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</si>
  <si>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</si>
  <si>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</si>
  <si>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</si>
  <si>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</si>
  <si>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</si>
  <si>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</si>
  <si>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</si>
  <si>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</si>
  <si>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</si>
  <si>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</si>
  <si>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</si>
  <si>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</si>
  <si>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</si>
  <si>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</si>
  <si>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</si>
  <si>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</si>
  <si>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</si>
  <si>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</si>
  <si>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</si>
  <si>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</si>
  <si>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</si>
  <si>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</si>
  <si>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</si>
  <si>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</si>
  <si>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</si>
  <si>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</si>
  <si>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</si>
  <si>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</si>
  <si>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</si>
  <si>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</si>
  <si>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</si>
  <si>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</si>
  <si>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</si>
  <si>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</si>
  <si>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</si>
  <si>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</si>
  <si>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</si>
  <si>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</si>
  <si>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</si>
  <si>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</si>
  <si>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</si>
  <si>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</si>
  <si>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</si>
  <si>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</si>
  <si>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</si>
  <si>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</si>
  <si>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</si>
  <si>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</si>
  <si>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</si>
  <si>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</si>
  <si>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</si>
  <si>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</si>
  <si>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</si>
  <si>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</si>
  <si>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</si>
  <si>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</si>
  <si>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</si>
  <si>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</si>
  <si>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</si>
  <si>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</si>
  <si>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</si>
  <si>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</si>
  <si>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</si>
  <si>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</si>
  <si>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</si>
  <si>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</si>
  <si>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</si>
  <si>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</si>
  <si>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</si>
  <si>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</si>
  <si>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</si>
  <si>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</si>
  <si>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</si>
  <si>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</si>
  <si>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</si>
  <si>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</si>
  <si>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</si>
  <si>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</si>
  <si>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</si>
  <si>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</si>
  <si>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</si>
  <si>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</si>
  <si>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</si>
  <si>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</si>
  <si>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</si>
  <si>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</si>
  <si>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</si>
  <si>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</si>
  <si>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</si>
  <si>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</si>
  <si>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</si>
  <si>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</si>
  <si>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</si>
  <si>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</si>
  <si>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</si>
  <si>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</si>
  <si>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</si>
  <si>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</si>
  <si>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</si>
  <si>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</si>
  <si>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</si>
  <si>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</si>
  <si>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</si>
  <si>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</si>
  <si>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</si>
  <si>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</si>
  <si>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</si>
  <si>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</si>
  <si>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</si>
  <si>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</si>
  <si>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</si>
  <si>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</si>
  <si>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</si>
  <si>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</si>
  <si>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</si>
  <si>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</si>
  <si>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</si>
  <si>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</si>
  <si>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</si>
  <si>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</si>
  <si>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</si>
  <si>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</si>
  <si>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</si>
  <si>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</si>
  <si>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</si>
  <si>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</si>
  <si>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</si>
  <si>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</si>
  <si>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</si>
  <si>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</si>
  <si>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</si>
  <si>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</si>
  <si>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</si>
  <si>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</si>
  <si>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</si>
  <si>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</si>
  <si>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</si>
  <si>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</si>
  <si>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</si>
  <si>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</si>
  <si>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</si>
  <si>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</si>
  <si>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</si>
  <si>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</si>
  <si>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</si>
  <si>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</si>
  <si>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</si>
  <si>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</si>
  <si>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</si>
  <si>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</si>
  <si>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</si>
  <si>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</si>
  <si>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</si>
  <si>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</si>
  <si>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</si>
  <si>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</si>
  <si>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</si>
  <si>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</si>
  <si>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</si>
  <si>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</si>
  <si>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</si>
  <si>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</si>
  <si>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</si>
  <si>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</si>
  <si>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</si>
  <si>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</si>
  <si>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</si>
  <si>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</si>
  <si>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</si>
  <si>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</si>
  <si>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</si>
  <si>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</si>
  <si>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</si>
  <si>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</si>
  <si>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</si>
  <si>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</si>
  <si>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</si>
  <si>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</si>
  <si>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</si>
  <si>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</si>
  <si>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</si>
  <si>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</si>
  <si>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</si>
  <si>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</si>
  <si>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</si>
  <si>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</si>
  <si>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</si>
  <si>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</si>
  <si>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</si>
  <si>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</si>
  <si>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</si>
  <si>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</si>
  <si>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</si>
  <si>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</si>
  <si>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</si>
  <si>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</si>
  <si>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</si>
  <si>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</si>
  <si>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</si>
  <si>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</si>
  <si>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</si>
  <si>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</si>
  <si>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</si>
  <si>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</si>
  <si>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</si>
  <si>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</si>
  <si>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</si>
  <si>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</si>
  <si>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</si>
  <si>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</si>
  <si>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</si>
  <si>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</si>
  <si>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</si>
  <si>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</si>
  <si>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</si>
  <si>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</si>
  <si>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</si>
  <si>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</si>
  <si>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</si>
  <si>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</si>
  <si>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</si>
  <si>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</si>
  <si>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</si>
  <si>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</si>
  <si>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</si>
  <si>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</si>
  <si>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</si>
  <si>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</si>
  <si>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</si>
  <si>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</si>
  <si>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</si>
  <si>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</si>
  <si>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</si>
  <si>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</si>
  <si>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</si>
  <si>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</si>
  <si>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</si>
  <si>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</si>
  <si>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</si>
  <si>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</si>
  <si>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</si>
  <si>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</si>
  <si>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</si>
  <si>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</si>
  <si>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</si>
  <si>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</si>
  <si>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</si>
  <si>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</si>
  <si>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</si>
  <si>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</si>
  <si>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</si>
  <si>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</si>
  <si>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</si>
  <si>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</si>
  <si>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</si>
  <si>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</si>
  <si>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</si>
  <si>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</si>
  <si>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</si>
  <si>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</si>
  <si>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</si>
  <si>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</si>
  <si>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</si>
  <si>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</si>
  <si>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</si>
  <si>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</si>
  <si>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</si>
  <si>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</si>
  <si>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</si>
  <si>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</si>
  <si>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</si>
  <si>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</si>
  <si>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</si>
  <si>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</si>
  <si>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</si>
  <si>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</si>
  <si>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</si>
  <si>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</si>
  <si>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</si>
  <si>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</si>
  <si>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</si>
  <si>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</si>
  <si>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</si>
  <si>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</si>
  <si>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</si>
  <si>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</si>
  <si>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</si>
  <si>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</si>
  <si>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</si>
  <si>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</si>
  <si>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</si>
  <si>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</si>
  <si>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</si>
  <si>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</si>
  <si>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</si>
  <si>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</si>
  <si>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</si>
  <si>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</si>
  <si>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</si>
  <si>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</si>
  <si>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</si>
  <si>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</si>
  <si>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</si>
  <si>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</si>
  <si>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</si>
  <si>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</si>
  <si>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</si>
  <si>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</si>
  <si>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</si>
  <si>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</si>
  <si>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</si>
  <si>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</si>
  <si>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</si>
  <si>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</si>
  <si>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</si>
  <si>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</si>
  <si>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</si>
  <si>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</si>
  <si>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</si>
  <si>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</si>
  <si>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</si>
  <si>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</si>
  <si>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</si>
  <si>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</si>
  <si>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</si>
  <si>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</si>
  <si>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</si>
  <si>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</si>
  <si>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</si>
  <si>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</si>
  <si>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</si>
  <si>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</si>
  <si>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</si>
  <si>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</si>
  <si>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</si>
  <si>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</si>
  <si>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</si>
  <si>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</si>
  <si>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</si>
  <si>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</si>
  <si>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</si>
  <si>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</si>
  <si>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</si>
  <si>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</si>
  <si>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</si>
  <si>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</si>
  <si>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</si>
  <si>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</si>
  <si>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</si>
  <si>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</si>
  <si>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</si>
  <si>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</si>
  <si>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</si>
  <si>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</si>
  <si>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</si>
  <si>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</si>
  <si>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</si>
  <si>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</si>
  <si>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</si>
  <si>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</si>
  <si>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</si>
  <si>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</si>
  <si>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</si>
  <si>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</si>
  <si>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</si>
  <si>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</si>
  <si>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</si>
  <si>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</si>
  <si>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</si>
  <si>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</si>
  <si>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</si>
  <si>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</si>
  <si>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</si>
  <si>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</si>
  <si>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</si>
  <si>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</si>
  <si>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</si>
  <si>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</si>
  <si>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</si>
  <si>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</si>
  <si>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</si>
  <si>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</si>
  <si>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</si>
  <si>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</si>
  <si>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</si>
  <si>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</si>
  <si>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</si>
  <si>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</si>
  <si>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</si>
  <si>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</si>
  <si>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</si>
  <si>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</si>
  <si>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</si>
  <si>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</si>
  <si>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</si>
  <si>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</si>
  <si>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</si>
  <si>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</si>
  <si>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</si>
  <si>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</si>
  <si>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</si>
  <si>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</si>
  <si>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</si>
  <si>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</si>
  <si>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</si>
  <si>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</si>
  <si>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</si>
  <si>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</si>
  <si>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</si>
  <si>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</si>
  <si>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</si>
  <si>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</si>
  <si>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</si>
  <si>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</si>
  <si>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</si>
  <si>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</si>
  <si>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</si>
  <si>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</si>
  <si>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</si>
  <si>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</si>
  <si>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</si>
  <si>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</si>
  <si>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</si>
  <si>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</si>
  <si>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</si>
  <si>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</si>
  <si>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</si>
  <si>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</si>
  <si>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</si>
  <si>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</si>
  <si>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</si>
  <si>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</si>
  <si>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</si>
  <si>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</si>
  <si>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</si>
  <si>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</si>
  <si>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</si>
  <si>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</si>
  <si>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</si>
  <si>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</si>
  <si>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</si>
  <si>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</si>
  <si>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</si>
  <si>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</si>
  <si>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</si>
  <si>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</si>
  <si>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</si>
  <si>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</si>
  <si>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</si>
  <si>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</si>
  <si>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</si>
  <si>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</si>
  <si>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</si>
  <si>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</si>
  <si>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</si>
  <si>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</si>
  <si>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</si>
  <si>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</si>
  <si>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</si>
  <si>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</si>
  <si>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</si>
  <si>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</si>
  <si>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</si>
  <si>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</si>
  <si>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</si>
  <si>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</si>
  <si>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</si>
  <si>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</si>
  <si>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</si>
  <si>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</si>
  <si>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</si>
  <si>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</si>
  <si>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</si>
  <si>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</si>
  <si>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</si>
  <si>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</si>
  <si>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</si>
  <si>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</si>
  <si>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</si>
  <si>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</si>
  <si>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</si>
  <si>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</si>
  <si>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</si>
  <si>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</si>
  <si>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</si>
  <si>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</si>
  <si>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</si>
  <si>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</si>
  <si>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</si>
  <si>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</si>
  <si>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</si>
  <si>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</si>
  <si>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</si>
  <si>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</si>
  <si>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</si>
  <si>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</si>
  <si>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</si>
  <si>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</si>
  <si>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</si>
  <si>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</si>
  <si>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</si>
  <si>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</si>
  <si>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</si>
  <si>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</si>
  <si>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</si>
  <si>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</si>
  <si>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</si>
  <si>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</si>
  <si>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</si>
  <si>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</si>
  <si>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</si>
  <si>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</si>
  <si>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</si>
  <si>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</si>
  <si>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</si>
  <si>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</si>
  <si>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</si>
  <si>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</si>
  <si>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</si>
  <si>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</si>
  <si>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</si>
  <si>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</si>
  <si>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</si>
  <si>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</si>
  <si>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</si>
  <si>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</si>
  <si>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</si>
  <si>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</si>
  <si>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</si>
  <si>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</si>
  <si>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</si>
  <si>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</si>
  <si>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</si>
  <si>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</si>
  <si>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</si>
  <si>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</si>
  <si>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</si>
  <si>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</si>
  <si>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</si>
  <si>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</si>
  <si>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</si>
  <si>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</si>
  <si>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</si>
  <si>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</si>
  <si>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</si>
  <si>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</si>
  <si>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</si>
  <si>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</si>
  <si>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</si>
  <si>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</si>
  <si>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</si>
  <si>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</si>
  <si>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</si>
  <si>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</si>
  <si>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</si>
  <si>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</si>
  <si>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</si>
  <si>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</si>
  <si>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</si>
  <si>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</si>
  <si>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</si>
  <si>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</si>
  <si>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</si>
  <si>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</si>
  <si>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</si>
  <si>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</si>
  <si>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</si>
  <si>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</si>
  <si>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</si>
  <si>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</si>
  <si>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</si>
  <si>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</si>
  <si>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</si>
  <si>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</si>
  <si>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</si>
  <si>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</si>
  <si>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</si>
  <si>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</si>
  <si>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</si>
  <si>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</si>
  <si>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</si>
  <si>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</si>
  <si>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</si>
  <si>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</si>
  <si>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</si>
  <si>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</si>
  <si>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</si>
  <si>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</si>
  <si>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</si>
  <si>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</si>
  <si>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</si>
  <si>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</si>
  <si>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</si>
  <si>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</si>
  <si>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</si>
  <si>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</si>
  <si>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</si>
  <si>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</si>
  <si>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</si>
  <si>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</si>
  <si>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</si>
  <si>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</si>
  <si>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</si>
  <si>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</si>
  <si>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</si>
  <si>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</si>
  <si>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</si>
  <si>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</si>
  <si>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</si>
  <si>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</si>
  <si>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</si>
  <si>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</si>
  <si>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</si>
  <si>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</si>
  <si>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</si>
  <si>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</si>
  <si>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</si>
  <si>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</si>
  <si>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</si>
  <si>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</si>
  <si>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</si>
  <si>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</si>
  <si>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</si>
  <si>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</si>
  <si>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</si>
  <si>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</si>
  <si>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</si>
  <si>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</si>
  <si>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</si>
  <si>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</si>
  <si>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</si>
  <si>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</si>
  <si>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</si>
  <si>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</si>
  <si>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</si>
  <si>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</si>
  <si>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</si>
  <si>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</si>
  <si>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</si>
  <si>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</si>
  <si>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</si>
  <si>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</si>
  <si>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</si>
  <si>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</si>
  <si>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</si>
  <si>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</si>
  <si>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</si>
  <si>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</si>
  <si>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</si>
  <si>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</si>
  <si>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</si>
  <si>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</si>
  <si>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</si>
  <si>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</si>
  <si>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</si>
  <si>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</si>
  <si>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</si>
  <si>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</si>
  <si>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</si>
  <si>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</si>
  <si>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</si>
  <si>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</si>
  <si>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</si>
  <si>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</si>
  <si>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</si>
  <si>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</si>
  <si>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</si>
  <si>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</si>
  <si>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</si>
  <si>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</si>
  <si>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</si>
  <si>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</si>
  <si>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</si>
  <si>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</si>
  <si>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</si>
  <si>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</si>
  <si>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</si>
  <si>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</si>
  <si>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</si>
  <si>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</si>
  <si>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</si>
  <si>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</si>
  <si>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</si>
  <si>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</si>
  <si>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</si>
  <si>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</si>
  <si>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</si>
  <si>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</si>
  <si>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</si>
  <si>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</si>
  <si>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</si>
  <si>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</si>
  <si>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</si>
  <si>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</si>
  <si>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</si>
  <si>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</si>
  <si>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</si>
  <si>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</si>
  <si>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</si>
  <si>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</si>
  <si>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</si>
  <si>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</si>
  <si>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</si>
  <si>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</si>
  <si>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</si>
  <si>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</si>
  <si>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</si>
  <si>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</si>
  <si>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</si>
  <si>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</si>
  <si>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</si>
  <si>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</si>
  <si>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</si>
  <si>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</si>
  <si>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</si>
  <si>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</si>
  <si>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</si>
  <si>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</si>
  <si>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</si>
  <si>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</si>
  <si>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</si>
  <si>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</si>
  <si>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</si>
  <si>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</si>
  <si>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</si>
  <si>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</si>
  <si>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</si>
  <si>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</si>
  <si>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</si>
  <si>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</si>
  <si>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</si>
  <si>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</si>
  <si>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</si>
  <si>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</si>
  <si>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</si>
  <si>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</si>
  <si>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</si>
  <si>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</si>
  <si>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</si>
  <si>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</si>
  <si>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</si>
  <si>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</si>
  <si>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</si>
  <si>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</si>
  <si>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</si>
  <si>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</si>
  <si>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</si>
  <si>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</si>
  <si>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</si>
  <si>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</si>
  <si>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</si>
  <si>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</si>
  <si>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</si>
  <si>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</si>
  <si>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</si>
  <si>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</si>
  <si>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</si>
  <si>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</si>
  <si>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</si>
  <si>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</si>
  <si>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</si>
  <si>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</si>
  <si>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</si>
  <si>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</si>
  <si>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</si>
  <si>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</si>
  <si>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</si>
  <si>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</si>
  <si>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</si>
  <si>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</si>
  <si>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</si>
  <si>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</si>
  <si>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</si>
  <si>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</si>
  <si>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</si>
  <si>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</si>
  <si>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</si>
  <si>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</si>
  <si>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</si>
  <si>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</si>
  <si>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</si>
  <si>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</si>
  <si>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</si>
  <si>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</si>
  <si>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</si>
  <si>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</si>
  <si>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</si>
  <si>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</si>
  <si>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</si>
  <si>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</si>
  <si>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</si>
  <si>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</si>
  <si>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</si>
  <si>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</si>
  <si>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</si>
  <si>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</si>
  <si>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</si>
  <si>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</si>
  <si>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</si>
  <si>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</si>
  <si>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</si>
  <si>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</si>
  <si>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</si>
  <si>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</si>
  <si>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</si>
  <si>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</si>
  <si>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</si>
  <si>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</si>
  <si>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</si>
  <si>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</si>
  <si>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</si>
  <si>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</si>
  <si>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</si>
  <si>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</si>
  <si>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</si>
  <si>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</si>
  <si>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</si>
  <si>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</si>
  <si>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</si>
  <si>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</si>
  <si>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</si>
  <si>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</si>
  <si>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</si>
  <si>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</si>
  <si>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</si>
  <si>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</si>
  <si>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</si>
  <si>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</si>
  <si>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</si>
  <si>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</si>
  <si>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</si>
  <si>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</si>
  <si>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</si>
  <si>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</si>
  <si>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</si>
  <si>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</si>
  <si>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</si>
  <si>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</si>
  <si>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</si>
  <si>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</si>
  <si>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</si>
  <si>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</si>
  <si>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</si>
  <si>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</si>
  <si>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</si>
  <si>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</si>
  <si>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</si>
  <si>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</si>
  <si>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</si>
  <si>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</si>
  <si>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</si>
  <si>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</si>
  <si>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</si>
  <si>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</si>
  <si>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</si>
  <si>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</si>
  <si>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</si>
  <si>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</si>
  <si>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</si>
  <si>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</si>
  <si>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</si>
  <si>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</si>
  <si>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</si>
  <si>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</si>
  <si>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</si>
  <si>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</si>
  <si>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</si>
  <si>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</si>
  <si>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</si>
  <si>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</si>
  <si>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</si>
  <si>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</si>
  <si>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</si>
  <si>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</si>
  <si>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</si>
  <si>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</si>
  <si>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</si>
  <si>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</si>
  <si>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</si>
  <si>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</si>
  <si>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</si>
  <si>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</si>
  <si>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</si>
  <si>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</si>
  <si>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</si>
  <si>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</si>
  <si>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</si>
  <si>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</si>
  <si>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</si>
  <si>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</si>
  <si>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</si>
  <si>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</si>
  <si>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</si>
  <si>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</si>
  <si>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</si>
  <si>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</si>
  <si>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</si>
  <si>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</si>
  <si>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</si>
  <si>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</si>
  <si>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</si>
  <si>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</si>
  <si>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</si>
  <si>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</si>
  <si>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</si>
  <si>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</si>
  <si>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</si>
  <si>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</si>
  <si>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</si>
  <si>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</si>
  <si>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</si>
  <si>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</si>
  <si>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</si>
  <si>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</si>
  <si>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</si>
  <si>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</si>
  <si>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</si>
  <si>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</si>
  <si>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</si>
  <si>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</si>
  <si>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</si>
  <si>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</si>
  <si>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</si>
  <si>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</si>
  <si>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</si>
  <si>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</si>
  <si>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</si>
  <si>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</si>
  <si>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</si>
  <si>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</si>
  <si>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</si>
  <si>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</si>
  <si>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</si>
  <si>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</si>
  <si>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</si>
  <si>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</si>
  <si>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</si>
  <si>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</si>
  <si>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</si>
  <si>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</si>
  <si>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</si>
  <si>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</si>
  <si>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</si>
  <si>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</si>
  <si>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</si>
  <si>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</si>
  <si>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</si>
  <si>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</si>
  <si>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</si>
  <si>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</si>
  <si>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</si>
  <si>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</si>
  <si>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</si>
  <si>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</si>
  <si>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</si>
  <si>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</si>
  <si>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</si>
  <si>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</si>
  <si>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</si>
  <si>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</si>
  <si>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</si>
  <si>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</si>
  <si>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</si>
  <si>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</si>
  <si>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</si>
  <si>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</si>
  <si>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</si>
  <si>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</si>
  <si>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</si>
  <si>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</si>
  <si>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</si>
  <si>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</si>
  <si>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</si>
  <si>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</si>
  <si>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</si>
  <si>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</si>
  <si>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</si>
  <si>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</si>
  <si>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</si>
  <si>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</si>
  <si>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</si>
  <si>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</si>
  <si>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</si>
  <si>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</si>
  <si>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</si>
  <si>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</si>
  <si>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</si>
  <si>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</si>
  <si>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</si>
  <si>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</si>
  <si>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</si>
  <si>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</si>
  <si>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</si>
  <si>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</si>
  <si>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</si>
  <si>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</si>
  <si>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</si>
  <si>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</si>
  <si>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</si>
  <si>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</si>
  <si>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</si>
  <si>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</si>
  <si>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</si>
  <si>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</si>
  <si>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</si>
  <si>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</si>
  <si>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</si>
  <si>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</si>
  <si>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</si>
  <si>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</si>
  <si>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</si>
  <si>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</si>
  <si>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</si>
  <si>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</si>
  <si>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</si>
  <si>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</si>
  <si>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</si>
  <si>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</si>
  <si>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</si>
  <si>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</si>
  <si>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</si>
  <si>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</si>
  <si>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</si>
  <si>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</si>
  <si>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</si>
  <si>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</si>
  <si>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</si>
  <si>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</si>
  <si>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</si>
  <si>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</si>
  <si>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</si>
  <si>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</si>
  <si>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</si>
  <si>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</si>
  <si>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</si>
  <si>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</si>
  <si>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</si>
  <si>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</si>
  <si>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</si>
  <si>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</si>
  <si>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</si>
  <si>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</si>
  <si>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</si>
  <si>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</si>
  <si>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</si>
  <si>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</si>
  <si>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</si>
  <si>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</si>
  <si>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</si>
  <si>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</si>
  <si>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</si>
  <si>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</si>
  <si>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</si>
  <si>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</si>
  <si>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</si>
  <si>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</si>
  <si>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</si>
  <si>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</si>
  <si>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</si>
  <si>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</si>
  <si>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</si>
  <si>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</si>
  <si>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</si>
  <si>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</si>
  <si>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</si>
  <si>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</si>
  <si>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</si>
  <si>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</si>
  <si>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</si>
  <si>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</si>
  <si>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</si>
  <si>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</si>
  <si>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</si>
  <si>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</si>
  <si>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</si>
  <si>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</si>
  <si>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</si>
  <si>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</si>
  <si>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</si>
  <si>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</si>
  <si>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</si>
  <si>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</si>
  <si>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</si>
  <si>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</si>
  <si>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</si>
  <si>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</si>
  <si>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</si>
  <si>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</si>
  <si>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</si>
  <si>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</si>
  <si>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</si>
  <si>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</si>
  <si>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</si>
  <si>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</si>
  <si>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</si>
  <si>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</si>
  <si>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</si>
  <si>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</si>
  <si>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</si>
  <si>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</si>
  <si>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</si>
  <si>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</si>
  <si>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</si>
  <si>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</si>
  <si>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</si>
  <si>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</si>
  <si>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</si>
  <si>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</si>
  <si>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</si>
  <si>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</si>
  <si>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</si>
  <si>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</si>
  <si>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</si>
  <si>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</si>
  <si>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</si>
  <si>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</si>
  <si>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</si>
  <si>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</si>
  <si>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</si>
  <si>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</si>
  <si>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</si>
  <si>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</si>
  <si>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</si>
  <si>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</si>
  <si>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</si>
  <si>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</si>
  <si>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</si>
  <si>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</si>
  <si>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</si>
  <si>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</si>
  <si>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</si>
  <si>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</si>
  <si>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</si>
  <si>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</si>
  <si>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</si>
  <si>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</si>
  <si>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</si>
  <si>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</si>
  <si>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</si>
  <si>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</si>
  <si>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</si>
  <si>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</si>
  <si>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</si>
  <si>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</si>
  <si>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</si>
  <si>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</si>
  <si>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</si>
  <si>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</si>
  <si>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</si>
  <si>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</si>
  <si>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</si>
  <si>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</si>
  <si>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</si>
  <si>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</si>
  <si>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</si>
  <si>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</si>
  <si>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</si>
  <si>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</si>
  <si>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</si>
  <si>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</si>
  <si>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</si>
  <si>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</si>
  <si>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</si>
  <si>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</si>
  <si>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</si>
  <si>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</si>
  <si>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</si>
  <si>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</si>
  <si>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</si>
  <si>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</si>
  <si>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</si>
  <si>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</si>
  <si>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</si>
  <si>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</si>
  <si>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</si>
  <si>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</si>
  <si>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</si>
  <si>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</si>
  <si>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</si>
  <si>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</si>
  <si>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</si>
  <si>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</si>
  <si>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</si>
  <si>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</si>
  <si>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</si>
  <si>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</si>
  <si>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</si>
  <si>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</si>
  <si>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</si>
  <si>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</si>
  <si>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</si>
  <si>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</si>
  <si>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</si>
  <si>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</si>
  <si>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</si>
  <si>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</si>
  <si>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</si>
  <si>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</si>
  <si>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</si>
  <si>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</si>
  <si>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</si>
  <si>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</si>
  <si>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</si>
  <si>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</si>
  <si>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</si>
  <si>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</si>
  <si>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</si>
  <si>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</si>
  <si>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</si>
  <si>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</si>
  <si>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</si>
  <si>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</si>
  <si>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</si>
  <si>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</si>
  <si>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</si>
  <si>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</si>
  <si>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</si>
  <si>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</si>
  <si>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</si>
  <si>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</si>
  <si>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</si>
  <si>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</si>
  <si>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</si>
  <si>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</si>
  <si>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</si>
  <si>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</si>
  <si>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</si>
  <si>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</si>
  <si>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</si>
  <si>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</si>
  <si>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</si>
  <si>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</si>
  <si>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</si>
  <si>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</si>
  <si>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</si>
  <si>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</si>
  <si>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</si>
  <si>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</si>
  <si>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</si>
  <si>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</si>
  <si>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</si>
  <si>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</si>
  <si>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</si>
  <si>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</si>
  <si>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</si>
  <si>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</si>
  <si>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</si>
  <si>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</si>
  <si>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</si>
  <si>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</si>
  <si>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</si>
  <si>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</si>
  <si>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</si>
  <si>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</si>
  <si>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</si>
  <si>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</si>
  <si>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</si>
  <si>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</si>
  <si>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</si>
  <si>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</si>
  <si>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</si>
  <si>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</si>
  <si>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</si>
  <si>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</si>
  <si>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</si>
  <si>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</si>
  <si>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</si>
  <si>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</si>
  <si>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</si>
  <si>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</si>
  <si>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</si>
  <si>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</si>
  <si>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</si>
  <si>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</si>
  <si>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</si>
  <si>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</si>
  <si>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</si>
  <si>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</si>
  <si>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</si>
  <si>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</si>
  <si>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</si>
  <si>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</si>
  <si>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</si>
  <si>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</si>
  <si>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</si>
  <si>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</si>
  <si>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</si>
  <si>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</si>
  <si>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</si>
  <si>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</si>
  <si>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</si>
  <si>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</si>
  <si>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</si>
  <si>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</si>
  <si>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</si>
  <si>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</si>
  <si>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</si>
  <si>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</si>
  <si>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</si>
  <si>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</si>
  <si>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</si>
  <si>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</si>
  <si>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</si>
  <si>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</si>
  <si>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</si>
  <si>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</si>
  <si>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</si>
  <si>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</si>
  <si>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</si>
  <si>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</si>
  <si>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</si>
  <si>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</si>
  <si>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</si>
  <si>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</si>
  <si>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</si>
  <si>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</si>
  <si>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</si>
  <si>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</si>
  <si>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</si>
  <si>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</si>
  <si>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</si>
  <si>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</si>
  <si>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</si>
  <si>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</si>
  <si>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</si>
  <si>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</si>
  <si>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</si>
  <si>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</si>
  <si>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</si>
  <si>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</si>
  <si>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</si>
  <si>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</si>
  <si>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</si>
  <si>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</si>
  <si>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</si>
  <si>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</si>
  <si>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</si>
  <si>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</si>
  <si>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</si>
  <si>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</si>
  <si>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</si>
  <si>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</si>
  <si>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</si>
  <si>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</si>
  <si>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</si>
  <si>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</si>
  <si>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</si>
  <si>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</si>
  <si>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</si>
  <si>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</si>
  <si>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</si>
  <si>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</si>
  <si>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</si>
  <si>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</si>
  <si>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</si>
  <si>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</si>
  <si>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</si>
  <si>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</si>
  <si>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</si>
  <si>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</si>
  <si>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</si>
  <si>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</si>
  <si>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</si>
  <si>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</si>
  <si>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</si>
  <si>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</si>
  <si>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</si>
  <si>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</si>
  <si>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</si>
  <si>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</si>
  <si>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</si>
  <si>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</si>
  <si>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</si>
  <si>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</si>
  <si>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</si>
  <si>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</si>
  <si>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</si>
  <si>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</si>
  <si>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</si>
  <si>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</si>
  <si>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</si>
  <si>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</si>
  <si>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</si>
  <si>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</si>
  <si>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</si>
  <si>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</si>
  <si>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</si>
  <si>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</si>
  <si>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</si>
  <si>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</si>
  <si>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</si>
  <si>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</si>
  <si>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</si>
  <si>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</si>
  <si>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</si>
  <si>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</si>
  <si>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</si>
  <si>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</si>
  <si>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</si>
  <si>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</si>
  <si>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</si>
  <si>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</si>
  <si>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</si>
  <si>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</si>
  <si>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</si>
  <si>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</si>
  <si>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</si>
  <si>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</si>
  <si>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</si>
  <si>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</si>
  <si>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</si>
  <si>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</si>
  <si>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</si>
  <si>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</si>
  <si>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</si>
  <si>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</si>
  <si>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</si>
  <si>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</si>
  <si>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</si>
  <si>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</si>
  <si>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</si>
  <si>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</si>
  <si>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</si>
  <si>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</si>
  <si>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</si>
  <si>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</si>
  <si>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</si>
  <si>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</si>
  <si>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</si>
  <si>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</si>
  <si>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</si>
  <si>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</si>
  <si>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</si>
  <si>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</si>
  <si>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</si>
  <si>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</si>
  <si>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</si>
  <si>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</si>
  <si>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</si>
  <si>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</si>
  <si>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</si>
  <si>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</si>
  <si>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</si>
  <si>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</si>
  <si>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</si>
  <si>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</si>
  <si>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</si>
  <si>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</si>
  <si>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</si>
  <si>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</si>
  <si>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</si>
  <si>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</si>
  <si>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</si>
  <si>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</si>
  <si>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</si>
  <si>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</si>
  <si>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</si>
  <si>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</si>
  <si>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</si>
  <si>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</si>
  <si>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</si>
  <si>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</si>
  <si>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</si>
  <si>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</si>
  <si>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</si>
  <si>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</si>
  <si>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</si>
  <si>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</si>
  <si>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</si>
  <si>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</si>
  <si>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</si>
  <si>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</si>
  <si>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</si>
  <si>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</si>
  <si>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</si>
  <si>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</si>
  <si>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</si>
  <si>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</si>
  <si>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</si>
  <si>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</si>
  <si>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</si>
  <si>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</si>
  <si>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</si>
  <si>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</si>
  <si>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</si>
  <si>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</si>
  <si>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</si>
  <si>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</si>
  <si>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</si>
  <si>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</si>
  <si>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</si>
  <si>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</si>
  <si>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</si>
  <si>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</si>
  <si>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</si>
  <si>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</si>
  <si>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</si>
  <si>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</si>
  <si>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</si>
  <si>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</si>
  <si>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</si>
  <si>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</si>
  <si>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</si>
  <si>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</si>
  <si>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</si>
  <si>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</si>
  <si>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</si>
  <si>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</si>
  <si>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</si>
  <si>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</si>
  <si>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</si>
  <si>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</si>
  <si>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</si>
  <si>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</si>
  <si>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</si>
  <si>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</si>
  <si>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</si>
  <si>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</si>
  <si>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</si>
  <si>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</si>
  <si>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</si>
  <si>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</si>
  <si>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</si>
  <si>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</si>
  <si>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</si>
  <si>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</si>
  <si>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</si>
  <si>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</si>
  <si>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</si>
  <si>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</si>
  <si>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</si>
  <si>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</si>
  <si>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</si>
  <si>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</si>
  <si>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</si>
  <si>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</si>
  <si>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</si>
  <si>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</si>
  <si>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</si>
  <si>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</si>
  <si>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</si>
  <si>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</si>
  <si>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</si>
  <si>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</si>
  <si>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</si>
  <si>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</si>
  <si>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</si>
  <si>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</si>
  <si>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</si>
  <si>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</si>
  <si>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</si>
  <si>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</si>
  <si>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</si>
  <si>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</si>
  <si>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</si>
  <si>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</si>
  <si>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</si>
  <si>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</si>
  <si>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</si>
  <si>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</si>
  <si>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</si>
  <si>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</si>
  <si>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</si>
  <si>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</si>
  <si>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</si>
  <si>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</si>
  <si>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</si>
  <si>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</si>
  <si>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</si>
  <si>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</si>
  <si>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</si>
  <si>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</si>
  <si>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</si>
  <si>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</si>
  <si>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</si>
  <si>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</si>
  <si>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</si>
  <si>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</si>
  <si>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</si>
  <si>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</si>
  <si>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</si>
  <si>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</si>
  <si>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</si>
  <si>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</si>
  <si>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</si>
  <si>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</si>
  <si>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</si>
  <si>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</si>
  <si>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</si>
  <si>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</si>
  <si>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</si>
  <si>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</si>
  <si>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</si>
  <si>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</si>
  <si>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</si>
  <si>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</si>
  <si>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</si>
  <si>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</si>
  <si>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</si>
  <si>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</si>
  <si>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</si>
  <si>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</si>
  <si>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</si>
  <si>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</si>
  <si>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</si>
  <si>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</si>
  <si>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</si>
  <si>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</si>
  <si>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</si>
  <si>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</si>
  <si>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</si>
  <si>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</si>
  <si>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</si>
  <si>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</si>
  <si>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</si>
  <si>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</si>
  <si>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</si>
  <si>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</si>
  <si>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</si>
  <si>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</si>
  <si>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</si>
  <si>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</si>
  <si>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</si>
  <si>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</si>
  <si>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</si>
  <si>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</si>
  <si>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</si>
  <si>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</si>
  <si>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</si>
  <si>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</si>
  <si>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</si>
  <si>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</si>
  <si>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</si>
  <si>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</si>
  <si>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</si>
  <si>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</si>
  <si>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</si>
  <si>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</si>
  <si>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</si>
  <si>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</si>
  <si>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</si>
  <si>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</si>
  <si>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</si>
  <si>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</si>
  <si>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</si>
  <si>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</si>
  <si>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</si>
  <si>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</si>
  <si>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</si>
  <si>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</si>
  <si>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</si>
  <si>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</si>
  <si>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</si>
  <si>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</si>
  <si>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</si>
  <si>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</si>
  <si>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</si>
  <si>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</si>
  <si>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</si>
  <si>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</si>
  <si>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</si>
  <si>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</si>
  <si>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</si>
  <si>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</si>
  <si>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</si>
  <si>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</si>
  <si>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</si>
  <si>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</si>
  <si>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</si>
  <si>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</si>
  <si>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</si>
  <si>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</si>
  <si>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</si>
  <si>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</si>
  <si>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</si>
  <si>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</si>
  <si>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</si>
  <si>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</si>
  <si>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</si>
  <si>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</si>
  <si>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</si>
  <si>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</si>
  <si>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</si>
  <si>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</si>
  <si>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</si>
  <si>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</si>
  <si>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</si>
  <si>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</si>
  <si>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</si>
  <si>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</si>
  <si>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</si>
  <si>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</si>
  <si>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</si>
  <si>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</si>
  <si>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</si>
  <si>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</si>
  <si>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</si>
  <si>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</si>
  <si>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</si>
  <si>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</si>
  <si>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</si>
  <si>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</si>
  <si>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</si>
  <si>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</si>
  <si>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</si>
  <si>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</si>
  <si>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</si>
  <si>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</si>
  <si>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</si>
  <si>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</si>
  <si>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</si>
  <si>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</si>
  <si>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</si>
  <si>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</si>
  <si>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</si>
  <si>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</si>
  <si>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</si>
  <si>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</si>
  <si>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</si>
  <si>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</si>
  <si>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</si>
  <si>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</si>
  <si>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</si>
  <si>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</si>
  <si>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</si>
  <si>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</si>
  <si>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</si>
  <si>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</si>
  <si>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</si>
  <si>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</si>
  <si>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</si>
  <si>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</si>
  <si>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</si>
  <si>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</si>
  <si>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</si>
  <si>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</si>
  <si>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</si>
  <si>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</si>
  <si>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</si>
  <si>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</si>
  <si>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</si>
  <si>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</si>
  <si>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</si>
  <si>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</si>
  <si>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</si>
  <si>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</si>
  <si>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</si>
  <si>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</si>
  <si>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</si>
  <si>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</si>
  <si>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</si>
  <si>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</si>
  <si>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</si>
  <si>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</si>
  <si>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</si>
  <si>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</si>
  <si>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</si>
  <si>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</si>
  <si>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</si>
  <si>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</si>
  <si>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</si>
  <si>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</si>
  <si>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</si>
  <si>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</si>
  <si>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</si>
  <si>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</si>
  <si>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</si>
  <si>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</si>
  <si>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</si>
  <si>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</si>
  <si>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</si>
  <si>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</si>
  <si>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</si>
  <si>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</si>
  <si>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</si>
  <si>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</si>
  <si>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</si>
  <si>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</si>
  <si>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</si>
  <si>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</si>
  <si>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</si>
  <si>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</si>
  <si>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</si>
  <si>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</si>
  <si>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</si>
  <si>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</si>
  <si>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</si>
  <si>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</si>
  <si>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</si>
  <si>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</si>
  <si>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</si>
  <si>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</si>
  <si>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</si>
  <si>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</si>
  <si>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</si>
  <si>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</si>
  <si>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</si>
  <si>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</si>
  <si>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</si>
  <si>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</si>
  <si>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</si>
  <si>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</si>
  <si>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</si>
  <si>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</si>
  <si>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</si>
  <si>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</si>
  <si>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</si>
  <si>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</si>
  <si>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</si>
  <si>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</si>
  <si>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</si>
  <si>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</si>
  <si>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</si>
  <si>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</si>
  <si>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</si>
  <si>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</si>
  <si>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</si>
  <si>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</si>
  <si>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</si>
  <si>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</si>
  <si>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</si>
  <si>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</si>
  <si>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</si>
  <si>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</si>
  <si>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</si>
  <si>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</si>
  <si>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</si>
  <si>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</si>
  <si>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</si>
  <si>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</si>
  <si>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</si>
  <si>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</si>
  <si>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</si>
  <si>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</si>
  <si>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</si>
  <si>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</si>
  <si>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</si>
  <si>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</si>
  <si>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</si>
  <si>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</si>
  <si>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</si>
  <si>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</si>
  <si>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</si>
  <si>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</si>
  <si>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</si>
  <si>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</si>
  <si>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</si>
  <si>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</si>
  <si>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</si>
  <si>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</si>
  <si>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</si>
  <si>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</si>
  <si>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</si>
  <si>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</si>
  <si>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</si>
  <si>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</si>
  <si>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</si>
  <si>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</si>
  <si>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</si>
  <si>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</si>
  <si>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</si>
  <si>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</si>
  <si>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</si>
  <si>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</si>
  <si>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</si>
  <si>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</si>
  <si>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</si>
  <si>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</si>
  <si>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</si>
  <si>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</si>
  <si>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</si>
  <si>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</si>
  <si>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</si>
  <si>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</si>
  <si>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</si>
  <si>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</si>
  <si>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</si>
  <si>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</si>
  <si>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</si>
  <si>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</si>
  <si>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</si>
  <si>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</si>
  <si>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</si>
  <si>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</si>
  <si>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</si>
  <si>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</si>
  <si>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</si>
  <si>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</si>
  <si>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</si>
  <si>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</si>
  <si>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</si>
  <si>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</si>
  <si>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</si>
  <si>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</si>
  <si>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</si>
  <si>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</si>
  <si>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</si>
  <si>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</si>
  <si>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</si>
  <si>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</si>
  <si>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</si>
  <si>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</si>
  <si>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</si>
  <si>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</si>
  <si>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</si>
  <si>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</si>
  <si>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</si>
  <si>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</si>
  <si>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</si>
  <si>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</si>
  <si>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</si>
  <si>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</si>
  <si>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</si>
  <si>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</si>
  <si>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</si>
  <si>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</si>
  <si>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</si>
  <si>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</si>
  <si>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</si>
  <si>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</si>
  <si>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</si>
  <si>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</si>
  <si>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</si>
  <si>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</si>
  <si>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</si>
  <si>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</si>
  <si>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</si>
  <si>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</si>
  <si>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</si>
  <si>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</si>
  <si>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</si>
  <si>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</si>
  <si>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</si>
  <si>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</si>
  <si>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</si>
  <si>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</si>
  <si>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</si>
  <si>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</si>
  <si>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</si>
  <si>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</si>
  <si>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</si>
  <si>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</si>
  <si>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</si>
  <si>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</si>
  <si>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</si>
  <si>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</si>
  <si>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</si>
  <si>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</si>
  <si>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</si>
  <si>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</si>
  <si>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</si>
  <si>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</si>
  <si>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</si>
  <si>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</si>
  <si>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</si>
  <si>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</si>
  <si>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</si>
  <si>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</si>
  <si>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</si>
  <si>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</si>
  <si>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</si>
  <si>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</si>
  <si>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</si>
  <si>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</si>
  <si>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</si>
  <si>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</si>
  <si>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</si>
  <si>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</si>
  <si>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</si>
  <si>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</si>
  <si>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</si>
  <si>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</si>
  <si>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</si>
  <si>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</si>
  <si>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</si>
  <si>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</si>
  <si>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</si>
  <si>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</si>
  <si>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</si>
  <si>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</si>
  <si>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</si>
  <si>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</si>
  <si>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</si>
  <si>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</si>
  <si>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</si>
  <si>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</si>
  <si>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</si>
  <si>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</si>
  <si>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</si>
  <si>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</si>
  <si>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</si>
  <si>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</si>
  <si>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</si>
  <si>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</si>
  <si>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</si>
  <si>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</si>
  <si>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</si>
  <si>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</si>
  <si>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</si>
  <si>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</si>
  <si>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</si>
  <si>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</si>
  <si>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</si>
  <si>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</si>
  <si>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</si>
  <si>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</si>
  <si>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</si>
  <si>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</si>
  <si>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</si>
  <si>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</si>
  <si>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</si>
  <si>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</si>
  <si>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</si>
  <si>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</si>
  <si>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</si>
  <si>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</si>
  <si>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</si>
  <si>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</si>
  <si>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</si>
  <si>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</si>
  <si>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</si>
  <si>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</si>
  <si>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</si>
  <si>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</si>
  <si>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</si>
  <si>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</si>
  <si>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</si>
  <si>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</si>
  <si>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</si>
  <si>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</si>
  <si>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</si>
  <si>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</si>
  <si>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</si>
  <si>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</si>
  <si>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</si>
  <si>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</si>
  <si>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</si>
  <si>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</si>
  <si>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</si>
  <si>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</si>
  <si>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</si>
  <si>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</si>
  <si>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</si>
  <si>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</si>
  <si>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</si>
  <si>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</si>
  <si>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</si>
  <si>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</si>
  <si>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</si>
  <si>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</si>
  <si>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</si>
  <si>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</si>
  <si>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</si>
  <si>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</si>
  <si>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</si>
  <si>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</si>
  <si>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</si>
  <si>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</si>
  <si>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</si>
  <si>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</si>
  <si>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</si>
  <si>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</si>
  <si>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</si>
  <si>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</si>
  <si>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</si>
  <si>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</si>
  <si>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</si>
  <si>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</si>
  <si>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</si>
  <si>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</si>
  <si>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</si>
  <si>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</si>
  <si>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</si>
  <si>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</si>
  <si>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</si>
  <si>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</si>
  <si>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</si>
  <si>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</si>
  <si>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</si>
  <si>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</si>
  <si>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</si>
  <si>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</si>
  <si>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</si>
  <si>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</si>
  <si>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</si>
  <si>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</si>
  <si>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</si>
  <si>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</si>
  <si>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</si>
  <si>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</si>
  <si>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</si>
  <si>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</si>
  <si>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</si>
  <si>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</si>
  <si>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</si>
  <si>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</si>
  <si>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</si>
  <si>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</si>
  <si>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</si>
  <si>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</si>
  <si>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</si>
  <si>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</si>
  <si>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</si>
  <si>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</si>
  <si>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</si>
  <si>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</si>
  <si>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</si>
  <si>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</si>
  <si>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</si>
  <si>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</si>
  <si>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</si>
  <si>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</si>
  <si>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</si>
  <si>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</si>
  <si>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</si>
  <si>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</si>
  <si>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</si>
  <si>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</si>
  <si>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</si>
  <si>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</si>
  <si>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</si>
  <si>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</si>
  <si>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</si>
  <si>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</si>
  <si>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</si>
  <si>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</si>
  <si>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</si>
  <si>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</si>
  <si>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</si>
  <si>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</si>
  <si>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</si>
  <si>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</si>
  <si>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</si>
  <si>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</si>
  <si>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</si>
  <si>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</si>
  <si>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</si>
  <si>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</si>
  <si>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</si>
  <si>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</si>
  <si>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</si>
  <si>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</si>
  <si>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</si>
  <si>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</si>
  <si>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</si>
  <si>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</si>
  <si>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</si>
  <si>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</si>
  <si>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</si>
  <si>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</si>
  <si>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</si>
  <si>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</si>
  <si>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</si>
  <si>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</si>
  <si>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</si>
  <si>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</si>
  <si>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</si>
  <si>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</si>
  <si>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</si>
  <si>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</si>
  <si>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</si>
  <si>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</si>
  <si>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</si>
  <si>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</si>
  <si>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</si>
  <si>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</si>
  <si>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</si>
  <si>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</si>
  <si>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</si>
  <si>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</si>
  <si>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</si>
  <si>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</si>
  <si>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</si>
  <si>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</si>
  <si>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</si>
  <si>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</si>
  <si>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</si>
  <si>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</si>
  <si>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</si>
  <si>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</si>
  <si>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</si>
  <si>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</si>
  <si>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</si>
  <si>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</si>
  <si>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</si>
  <si>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</si>
  <si>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</si>
  <si>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</si>
  <si>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</si>
  <si>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</si>
  <si>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</si>
  <si>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</si>
  <si>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</si>
  <si>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</si>
  <si>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</si>
  <si>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</si>
  <si>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</si>
  <si>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</si>
  <si>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</si>
  <si>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</si>
  <si>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</si>
  <si>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</si>
  <si>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</si>
  <si>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</si>
  <si>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</si>
  <si>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</si>
  <si>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</si>
  <si>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</si>
  <si>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</si>
  <si>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</si>
  <si>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</si>
  <si>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</si>
  <si>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</si>
  <si>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</si>
  <si>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</si>
  <si>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</si>
  <si>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</si>
  <si>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</si>
  <si>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</si>
  <si>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</si>
  <si>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</si>
  <si>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</si>
  <si>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</si>
  <si>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</si>
  <si>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</si>
  <si>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</si>
  <si>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</si>
  <si>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</si>
  <si>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</si>
  <si>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</si>
  <si>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</si>
  <si>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</si>
  <si>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</si>
  <si>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</si>
  <si>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</si>
  <si>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</si>
  <si>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</si>
  <si>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</si>
  <si>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</si>
  <si>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</si>
  <si>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</si>
  <si>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</si>
  <si>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</si>
  <si>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</si>
  <si>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</si>
  <si>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</si>
  <si>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</si>
  <si>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</si>
  <si>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</si>
  <si>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</si>
  <si>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</si>
  <si>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</si>
  <si>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</si>
  <si>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</si>
  <si>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</si>
  <si>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</si>
  <si>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</si>
  <si>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</si>
  <si>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</si>
  <si>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</si>
  <si>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</si>
  <si>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</si>
  <si>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</si>
  <si>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</si>
  <si>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</si>
  <si>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</si>
  <si>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</si>
  <si>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</si>
  <si>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</si>
  <si>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</si>
  <si>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</si>
  <si>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</si>
  <si>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</si>
  <si>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</si>
  <si>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</si>
  <si>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</si>
  <si>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</si>
  <si>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</si>
  <si>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</si>
  <si>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</si>
  <si>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</si>
  <si>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</si>
  <si>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</si>
  <si>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</si>
  <si>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</si>
  <si>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</si>
  <si>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</si>
  <si>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</si>
  <si>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</si>
  <si>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</si>
  <si>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</si>
  <si>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</si>
  <si>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</si>
  <si>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</si>
  <si>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</si>
  <si>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</si>
  <si>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</si>
  <si>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</si>
  <si>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</si>
  <si>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</si>
  <si>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</si>
  <si>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</si>
  <si>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</si>
  <si>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</si>
  <si>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</si>
  <si>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</si>
  <si>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</si>
  <si>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</si>
  <si>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</si>
  <si>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</si>
  <si>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</si>
  <si>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</si>
  <si>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</si>
  <si>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</si>
  <si>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</si>
  <si>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</si>
  <si>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</si>
  <si>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</si>
  <si>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</si>
  <si>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</si>
  <si>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</si>
  <si>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</si>
  <si>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</si>
  <si>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</si>
  <si>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</si>
  <si>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</si>
  <si>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</si>
  <si>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</si>
  <si>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</si>
  <si>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</si>
  <si>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</si>
  <si>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</si>
  <si>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</si>
  <si>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</si>
  <si>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</si>
  <si>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</si>
  <si>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</si>
  <si>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</si>
  <si>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</si>
  <si>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</si>
  <si>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</si>
  <si>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</si>
  <si>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</si>
  <si>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</si>
  <si>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</si>
  <si>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</si>
  <si>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</si>
  <si>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</si>
  <si>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</si>
  <si>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</si>
  <si>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</si>
  <si>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</si>
  <si>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</si>
  <si>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</si>
  <si>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</si>
  <si>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</si>
  <si>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</si>
  <si>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</si>
  <si>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</si>
  <si>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</si>
  <si>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</si>
  <si>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</si>
  <si>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</si>
  <si>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</si>
  <si>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</si>
  <si>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</si>
  <si>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</si>
  <si>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</si>
  <si>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</si>
  <si>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</si>
  <si>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</si>
  <si>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</si>
  <si>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</si>
  <si>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</si>
  <si>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</si>
  <si>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</si>
  <si>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</si>
  <si>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</si>
  <si>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</si>
  <si>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</si>
  <si>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</si>
  <si>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</si>
  <si>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</si>
  <si>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</si>
  <si>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</si>
  <si>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</si>
  <si>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</si>
  <si>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</si>
  <si>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</si>
  <si>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</si>
  <si>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</si>
  <si>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</si>
  <si>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</si>
  <si>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</si>
  <si>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</si>
  <si>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</si>
  <si>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</si>
  <si>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</si>
  <si>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</si>
  <si>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</si>
  <si>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</si>
  <si>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</si>
  <si>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</si>
  <si>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</si>
  <si>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</si>
  <si>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</si>
  <si>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</si>
  <si>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</si>
  <si>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</si>
  <si>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</si>
  <si>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</si>
  <si>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</si>
  <si>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</si>
  <si>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</si>
  <si>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</si>
  <si>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</si>
  <si>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</si>
  <si>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</si>
  <si>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</si>
  <si>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</si>
  <si>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</si>
  <si>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</si>
  <si>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</si>
  <si>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</si>
  <si>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</si>
  <si>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</si>
  <si>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</si>
  <si>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</si>
  <si>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</si>
  <si>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</si>
  <si>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</si>
  <si>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</si>
  <si>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</si>
  <si>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</si>
  <si>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</si>
  <si>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</si>
  <si>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</si>
  <si>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</si>
  <si>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</si>
  <si>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</si>
  <si>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</si>
  <si>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</si>
  <si>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</si>
  <si>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</si>
  <si>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</si>
  <si>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</si>
  <si>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</si>
  <si>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</si>
  <si>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</si>
  <si>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</si>
  <si>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</si>
  <si>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</si>
  <si>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</si>
  <si>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</si>
  <si>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</si>
  <si>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</si>
  <si>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</si>
  <si>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</si>
  <si>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</si>
  <si>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</si>
  <si>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</si>
  <si>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</si>
  <si>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</si>
  <si>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</si>
  <si>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</si>
  <si>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</si>
  <si>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</si>
  <si>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</si>
  <si>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</si>
  <si>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</si>
  <si>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</si>
  <si>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</si>
  <si>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</si>
  <si>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</si>
  <si>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</si>
  <si>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</si>
  <si>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</si>
  <si>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</si>
  <si>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</si>
  <si>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</si>
  <si>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</si>
  <si>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</si>
  <si>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</si>
  <si>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</si>
  <si>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</si>
  <si>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</si>
  <si>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</si>
  <si>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</si>
  <si>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</si>
  <si>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</si>
  <si>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</si>
  <si>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</si>
  <si>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</si>
  <si>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</si>
  <si>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</si>
  <si>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</si>
  <si>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</si>
  <si>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</si>
  <si>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</si>
  <si>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</si>
  <si>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</si>
  <si>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</si>
  <si>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</si>
  <si>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</si>
  <si>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</si>
  <si>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</si>
  <si>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</si>
  <si>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</si>
  <si>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</si>
  <si>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</si>
  <si>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</si>
  <si>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</si>
  <si>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</si>
  <si>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</si>
  <si>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</si>
  <si>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</si>
  <si>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</si>
  <si>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</si>
  <si>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</si>
  <si>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</si>
  <si>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</si>
  <si>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</si>
  <si>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</si>
  <si>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</si>
  <si>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</si>
  <si>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</si>
  <si>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</si>
  <si>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</si>
  <si>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</si>
  <si>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</si>
  <si>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</si>
  <si>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</si>
  <si>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</si>
  <si>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</si>
  <si>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</si>
  <si>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</si>
  <si>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</si>
  <si>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</si>
  <si>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</si>
  <si>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</si>
  <si>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</si>
  <si>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</si>
  <si>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</si>
  <si>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</si>
  <si>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</si>
  <si>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</si>
  <si>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</si>
  <si>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</si>
  <si>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</si>
  <si>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</si>
  <si>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</si>
  <si>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</si>
  <si>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</si>
  <si>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</si>
  <si>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</si>
  <si>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</si>
  <si>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</si>
  <si>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</si>
  <si>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</si>
  <si>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</si>
  <si>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</si>
  <si>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</si>
  <si>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</si>
  <si>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</si>
  <si>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</si>
  <si>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</si>
  <si>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</si>
  <si>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</si>
  <si>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</si>
  <si>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</si>
  <si>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</si>
  <si>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</si>
  <si>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</si>
  <si>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</si>
  <si>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</si>
  <si>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</si>
  <si>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</si>
  <si>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</si>
  <si>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</si>
  <si>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</si>
  <si>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</si>
  <si>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</si>
  <si>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</si>
  <si>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</si>
  <si>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</si>
  <si>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</si>
  <si>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</si>
  <si>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</si>
  <si>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</si>
  <si>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</si>
  <si>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</si>
  <si>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</si>
  <si>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</si>
  <si>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</si>
  <si>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</si>
  <si>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</si>
  <si>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</si>
  <si>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</si>
  <si>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</si>
  <si>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</si>
  <si>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</si>
  <si>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</si>
  <si>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</si>
  <si>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</si>
  <si>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</si>
  <si>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</si>
  <si>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</si>
  <si>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</si>
  <si>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</si>
  <si>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</si>
  <si>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</si>
  <si>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</si>
  <si>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</si>
  <si>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</si>
  <si>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</si>
  <si>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</si>
  <si>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</si>
  <si>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</si>
  <si>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</si>
  <si>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</si>
  <si>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</si>
  <si>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</si>
  <si>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</si>
  <si>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</si>
  <si>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</si>
  <si>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</si>
  <si>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</si>
  <si>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</si>
  <si>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</si>
  <si>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</si>
  <si>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</si>
  <si>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</si>
  <si>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</si>
  <si>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</si>
  <si>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</si>
  <si>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</si>
  <si>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</si>
  <si>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</si>
  <si>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</si>
  <si>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</si>
  <si>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</si>
  <si>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</si>
  <si>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</si>
  <si>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</si>
  <si>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</si>
  <si>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</si>
  <si>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</si>
  <si>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</si>
  <si>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</si>
  <si>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</si>
  <si>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</si>
  <si>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</si>
  <si>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</si>
  <si>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</si>
  <si>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</si>
  <si>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</si>
  <si>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</si>
  <si>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</si>
  <si>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</si>
  <si>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</si>
  <si>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</si>
  <si>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</si>
  <si>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</si>
  <si>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</si>
  <si>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</si>
  <si>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</si>
  <si>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</si>
  <si>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</si>
  <si>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</si>
  <si>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</si>
  <si>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</si>
  <si>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</si>
  <si>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</si>
  <si>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</si>
  <si>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</si>
  <si>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</si>
  <si>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</si>
  <si>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</si>
  <si>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</si>
  <si>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</si>
  <si>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</si>
  <si>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</si>
  <si>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</si>
  <si>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</si>
  <si>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</si>
  <si>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</si>
  <si>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</si>
  <si>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</si>
  <si>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</si>
  <si>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</si>
  <si>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</si>
  <si>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</si>
  <si>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</si>
  <si>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</si>
  <si>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</si>
  <si>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</si>
  <si>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</si>
  <si>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</si>
  <si>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</si>
  <si>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</si>
  <si>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</si>
  <si>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</si>
  <si>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</si>
  <si>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</si>
  <si>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</si>
  <si>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</si>
  <si>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</si>
  <si>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</si>
  <si>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</si>
  <si>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</si>
  <si>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</si>
  <si>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</si>
  <si>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</si>
  <si>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</si>
  <si>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</si>
  <si>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</si>
  <si>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</si>
  <si>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</si>
  <si>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</si>
  <si>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</si>
  <si>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</si>
  <si>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</si>
  <si>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</si>
  <si>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</si>
  <si>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</si>
  <si>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</si>
  <si>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</si>
  <si>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</si>
  <si>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</si>
  <si>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</si>
  <si>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</si>
  <si>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</si>
  <si>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</si>
  <si>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</si>
  <si>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</si>
  <si>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</si>
  <si>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</si>
  <si>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</si>
  <si>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</si>
  <si>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</si>
  <si>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</si>
  <si>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</si>
  <si>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</si>
  <si>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</si>
  <si>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</si>
  <si>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</si>
  <si>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</si>
  <si>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</si>
  <si>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</si>
  <si>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</si>
  <si>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</si>
  <si>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</si>
  <si>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</si>
  <si>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</si>
  <si>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</si>
  <si>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</si>
  <si>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</si>
  <si>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</si>
  <si>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</si>
  <si>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</si>
  <si>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</si>
  <si>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</si>
  <si>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</si>
  <si>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</si>
  <si>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</si>
  <si>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</si>
  <si>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</si>
  <si>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</si>
  <si>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</si>
  <si>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</si>
  <si>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</si>
  <si>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</si>
  <si>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</si>
  <si>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</si>
  <si>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</si>
  <si>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</si>
  <si>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</si>
  <si>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</si>
  <si>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</si>
  <si>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</si>
  <si>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</si>
  <si>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</si>
  <si>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</si>
  <si>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</si>
  <si>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</si>
  <si>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</si>
  <si>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</si>
  <si>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</si>
  <si>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</si>
  <si>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</si>
  <si>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</si>
  <si>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</si>
  <si>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</si>
  <si>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</si>
  <si>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</si>
  <si>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</si>
  <si>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</si>
  <si>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</si>
  <si>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</si>
  <si>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</si>
  <si>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</si>
  <si>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</si>
  <si>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</si>
  <si>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</si>
  <si>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</si>
  <si>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</si>
  <si>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</si>
  <si>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</si>
  <si>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</si>
  <si>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</si>
  <si>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</si>
  <si>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</si>
  <si>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</si>
  <si>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</si>
  <si>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</si>
  <si>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</si>
  <si>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</si>
  <si>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</si>
  <si>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</si>
  <si>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</si>
  <si>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</si>
  <si>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</si>
  <si>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</si>
  <si>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</si>
  <si>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</si>
  <si>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</si>
  <si>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</si>
  <si>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</si>
  <si>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</si>
  <si>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</si>
  <si>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</si>
  <si>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</si>
  <si>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</si>
  <si>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</si>
  <si>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</si>
  <si>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</si>
  <si>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</si>
  <si>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</si>
  <si>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</si>
  <si>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</si>
  <si>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</si>
  <si>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</si>
  <si>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</si>
  <si>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</si>
  <si>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</si>
  <si>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</si>
  <si>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</si>
  <si>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</si>
  <si>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</si>
  <si>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</si>
  <si>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</si>
  <si>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</si>
  <si>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</si>
  <si>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</si>
  <si>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</si>
  <si>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</si>
  <si>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</si>
  <si>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</si>
  <si>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</si>
  <si>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</si>
  <si>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</si>
  <si>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</si>
  <si>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</si>
  <si>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</si>
  <si>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</si>
  <si>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</si>
  <si>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</si>
  <si>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</si>
  <si>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</si>
  <si>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</si>
  <si>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</si>
  <si>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</si>
  <si>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</si>
  <si>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</si>
  <si>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</si>
  <si>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</si>
  <si>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</si>
  <si>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</si>
  <si>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</si>
  <si>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</si>
  <si>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</si>
  <si>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</si>
  <si>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</si>
  <si>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</si>
  <si>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</si>
  <si>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</si>
  <si>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</si>
  <si>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</si>
  <si>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</si>
  <si>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</si>
  <si>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</si>
  <si>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</si>
  <si>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</si>
  <si>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</si>
  <si>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</si>
  <si>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</si>
  <si>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</si>
  <si>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</si>
  <si>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</si>
  <si>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</si>
  <si>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</si>
  <si>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</si>
  <si>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</si>
  <si>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</si>
  <si>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</si>
  <si>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</si>
  <si>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</si>
  <si>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</si>
  <si>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</si>
  <si>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</si>
  <si>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</si>
  <si>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</si>
  <si>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</si>
  <si>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</si>
  <si>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</si>
  <si>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</si>
  <si>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</si>
  <si>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</si>
  <si>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</si>
  <si>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</si>
  <si>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</si>
  <si>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</si>
  <si>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</si>
  <si>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</si>
  <si>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</si>
  <si>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</si>
  <si>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</si>
  <si>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</si>
  <si>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</si>
  <si>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</si>
  <si>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</si>
  <si>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</si>
  <si>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</si>
  <si>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</si>
  <si>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</si>
  <si>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</si>
  <si>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</si>
  <si>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</si>
  <si>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</si>
  <si>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</si>
  <si>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</si>
  <si>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</si>
  <si>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</si>
  <si>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</si>
  <si>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</si>
  <si>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</si>
  <si>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</si>
  <si>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</si>
  <si>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</si>
  <si>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</si>
  <si>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</si>
  <si>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</si>
  <si>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</si>
  <si>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</si>
  <si>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</si>
  <si>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</si>
  <si>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</si>
  <si>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</si>
  <si>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</si>
  <si>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</si>
  <si>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</si>
  <si>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</si>
  <si>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</si>
  <si>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</si>
  <si>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</si>
  <si>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</si>
  <si>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</si>
  <si>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</si>
  <si>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</si>
  <si>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</si>
  <si>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</si>
  <si>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</si>
  <si>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</si>
  <si>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</si>
  <si>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</si>
  <si>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</si>
  <si>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</si>
  <si>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</si>
  <si>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</si>
  <si>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</si>
  <si>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</si>
  <si>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</si>
  <si>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</si>
  <si>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</si>
  <si>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</si>
  <si>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</si>
  <si>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</si>
  <si>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</si>
  <si>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</si>
  <si>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</si>
  <si>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</si>
  <si>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</si>
  <si>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</si>
  <si>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</si>
  <si>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</si>
  <si>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</si>
  <si>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</si>
  <si>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</si>
  <si>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</si>
  <si>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</si>
  <si>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</si>
  <si>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</si>
  <si>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</si>
  <si>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</si>
  <si>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</si>
  <si>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</si>
  <si>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</si>
  <si>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</si>
  <si>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</si>
  <si>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</si>
  <si>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</si>
  <si>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</si>
  <si>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</si>
  <si>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</si>
  <si>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</si>
  <si>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</si>
  <si>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</si>
  <si>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</si>
  <si>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</si>
  <si>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</si>
  <si>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</si>
  <si>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</si>
  <si>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</si>
  <si>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</si>
  <si>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</si>
  <si>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</si>
  <si>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</si>
  <si>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</si>
  <si>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</si>
  <si>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</si>
  <si>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</si>
  <si>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</si>
  <si>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</si>
  <si>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</si>
  <si>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</si>
  <si>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</si>
  <si>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</si>
  <si>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</si>
  <si>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</si>
  <si>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</si>
  <si>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</si>
  <si>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</si>
  <si>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</si>
  <si>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</si>
  <si>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</si>
  <si>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</si>
  <si>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</si>
  <si>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</si>
  <si>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</si>
  <si>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</si>
  <si>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</si>
  <si>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</si>
  <si>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</si>
  <si>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</si>
  <si>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</si>
  <si>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</si>
  <si>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</si>
  <si>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</si>
  <si>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</si>
  <si>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</si>
  <si>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</si>
  <si>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</si>
  <si>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</si>
  <si>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</si>
  <si>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</si>
  <si>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</si>
  <si>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</si>
  <si>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</si>
  <si>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</si>
  <si>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</si>
  <si>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</si>
  <si>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</si>
  <si>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</si>
  <si>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</si>
  <si>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</si>
  <si>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</si>
  <si>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</si>
  <si>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</si>
  <si>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</si>
  <si>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</si>
  <si>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</si>
  <si>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</si>
  <si>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</si>
  <si>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</si>
  <si>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</si>
  <si>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</si>
  <si>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</si>
  <si>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</si>
  <si>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</si>
  <si>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</si>
  <si>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</si>
  <si>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</si>
  <si>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</si>
  <si>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</si>
  <si>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</si>
  <si>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</si>
  <si>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</si>
  <si>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</si>
  <si>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</si>
  <si>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</si>
  <si>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</si>
  <si>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</si>
  <si>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</si>
  <si>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</si>
  <si>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</si>
  <si>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</si>
  <si>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</si>
  <si>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</si>
  <si>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</si>
  <si>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</si>
  <si>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</si>
  <si>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</si>
  <si>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</si>
  <si>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</si>
  <si>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</si>
  <si>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</si>
  <si>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</si>
  <si>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</si>
  <si>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</si>
  <si>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</si>
  <si>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</si>
  <si>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</si>
  <si>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</si>
  <si>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</si>
  <si>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</si>
  <si>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</si>
  <si>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</si>
  <si>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</si>
  <si>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</si>
  <si>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</si>
  <si>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</si>
  <si>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</si>
  <si>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</si>
  <si>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</si>
  <si>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</si>
  <si>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</si>
  <si>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</si>
  <si>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</si>
  <si>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</si>
  <si>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</si>
  <si>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</si>
  <si>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</si>
  <si>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</si>
  <si>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</si>
  <si>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</si>
  <si>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</si>
  <si>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</si>
  <si>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</si>
  <si>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</si>
  <si>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</si>
  <si>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</si>
  <si>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</si>
  <si>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</si>
  <si>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</si>
  <si>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</si>
  <si>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</si>
  <si>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</si>
  <si>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</si>
  <si>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</si>
  <si>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</si>
  <si>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</si>
  <si>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</si>
  <si>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</si>
  <si>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</si>
  <si>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</si>
  <si>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</si>
  <si>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</si>
  <si>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</si>
  <si>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</si>
  <si>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</si>
  <si>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</si>
  <si>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</si>
  <si>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</si>
  <si>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</si>
  <si>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</si>
  <si>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</si>
  <si>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</si>
  <si>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</si>
  <si>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</si>
  <si>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</si>
  <si>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</si>
  <si>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</si>
  <si>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</si>
  <si>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</si>
  <si>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</si>
  <si>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</si>
  <si>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</si>
  <si>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</si>
  <si>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</si>
  <si>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</si>
  <si>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</si>
  <si>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</si>
  <si>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</si>
  <si>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</si>
  <si>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</si>
  <si>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</si>
  <si>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</si>
  <si>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</si>
  <si>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</si>
  <si>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</si>
  <si>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</si>
  <si>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</si>
  <si>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</si>
  <si>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</si>
  <si>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</si>
  <si>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</si>
  <si>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</si>
  <si>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</si>
  <si>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</si>
  <si>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</si>
  <si>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</si>
  <si>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</si>
  <si>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</si>
  <si>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</si>
  <si>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</si>
  <si>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</si>
  <si>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</si>
  <si>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</si>
  <si>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</si>
  <si>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</si>
  <si>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</si>
  <si>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</si>
  <si>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</si>
  <si>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</si>
  <si>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</si>
  <si>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</si>
  <si>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</si>
  <si>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</si>
  <si>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</si>
  <si>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</si>
  <si>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</si>
  <si>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</si>
  <si>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</si>
  <si>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</si>
  <si>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</si>
  <si>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</si>
  <si>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</si>
  <si>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</si>
  <si>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</si>
  <si>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</si>
  <si>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</si>
  <si>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</si>
  <si>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</si>
  <si>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</si>
  <si>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</si>
  <si>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</si>
  <si>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</si>
  <si>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</si>
  <si>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</si>
  <si>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</si>
  <si>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</si>
  <si>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</si>
  <si>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</si>
  <si>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</si>
  <si>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</si>
  <si>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</si>
  <si>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</si>
  <si>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</si>
  <si>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</si>
  <si>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</si>
  <si>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</si>
  <si>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</si>
  <si>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</si>
  <si>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</si>
  <si>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</si>
  <si>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</si>
  <si>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</si>
  <si>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</si>
  <si>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</si>
  <si>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</si>
  <si>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</si>
  <si>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</si>
  <si>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</si>
  <si>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</si>
  <si>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</si>
  <si>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</si>
  <si>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</si>
  <si>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</si>
  <si>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</si>
  <si>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</si>
  <si>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</si>
  <si>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</si>
  <si>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</si>
  <si>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</si>
  <si>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</si>
  <si>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</si>
  <si>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</si>
  <si>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</si>
  <si>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</si>
  <si>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</si>
  <si>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</si>
  <si>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</si>
  <si>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</si>
  <si>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</si>
  <si>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</si>
  <si>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</si>
  <si>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</si>
  <si>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</si>
  <si>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</si>
  <si>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</si>
  <si>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</si>
  <si>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</si>
  <si>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</si>
  <si>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</si>
  <si>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</si>
  <si>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</si>
  <si>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</si>
  <si>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</si>
  <si>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</si>
  <si>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</si>
  <si>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</si>
  <si>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</si>
  <si>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</si>
  <si>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</si>
  <si>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</si>
  <si>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</si>
  <si>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</si>
  <si>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</si>
  <si>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</si>
  <si>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</si>
  <si>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</si>
  <si>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</si>
  <si>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</si>
  <si>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</si>
  <si>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</si>
  <si>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</si>
  <si>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</si>
  <si>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</si>
  <si>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</si>
  <si>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</si>
  <si>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</si>
  <si>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</si>
  <si>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</si>
  <si>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</si>
  <si>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</si>
  <si>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</si>
  <si>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</si>
  <si>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</si>
  <si>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</si>
  <si>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</si>
  <si>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</si>
  <si>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</si>
  <si>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</si>
  <si>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</si>
  <si>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</si>
  <si>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</si>
  <si>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</si>
  <si>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</si>
  <si>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</si>
  <si>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</si>
  <si>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</si>
  <si>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</si>
  <si>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</si>
  <si>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</si>
  <si>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</si>
  <si>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</si>
  <si>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</si>
  <si>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</si>
  <si>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</si>
  <si>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</si>
  <si>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</si>
  <si>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</si>
  <si>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</si>
  <si>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</si>
  <si>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</si>
  <si>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</si>
  <si>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</si>
  <si>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</si>
  <si>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</si>
  <si>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</si>
  <si>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</si>
  <si>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</si>
  <si>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</si>
  <si>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</si>
  <si>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</si>
  <si>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</si>
  <si>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</si>
  <si>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</si>
  <si>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</si>
  <si>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</si>
  <si>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</si>
  <si>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</si>
  <si>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</si>
  <si>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</si>
  <si>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</si>
  <si>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</si>
  <si>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</si>
  <si>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</si>
  <si>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</si>
  <si>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</si>
  <si>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</si>
  <si>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</si>
  <si>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</si>
  <si>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</si>
  <si>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</si>
  <si>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</si>
  <si>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</si>
  <si>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</si>
  <si>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</si>
  <si>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</si>
  <si>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</si>
  <si>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</si>
  <si>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</si>
  <si>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</si>
  <si>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</si>
  <si>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</si>
  <si>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</si>
  <si>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</si>
  <si>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</si>
  <si>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</si>
  <si>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</si>
  <si>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</si>
  <si>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</si>
  <si>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</si>
  <si>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</si>
  <si>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</si>
  <si>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</si>
  <si>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</si>
  <si>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</si>
  <si>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</si>
  <si>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</si>
  <si>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</si>
  <si>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</si>
  <si>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</si>
  <si>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</si>
  <si>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</si>
  <si>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</si>
  <si>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</si>
  <si>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</si>
  <si>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</si>
  <si>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</si>
  <si>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</si>
  <si>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</si>
  <si>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</si>
  <si>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</si>
  <si>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</si>
  <si>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</si>
  <si>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</si>
  <si>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</si>
  <si>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</si>
  <si>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</si>
  <si>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</si>
  <si>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</si>
  <si>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</si>
  <si>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</si>
  <si>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</si>
  <si>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</si>
  <si>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</si>
  <si>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</si>
  <si>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</si>
  <si>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</si>
  <si>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</si>
  <si>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</si>
  <si>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</si>
  <si>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</si>
  <si>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</si>
  <si>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</si>
  <si>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</si>
  <si>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</si>
  <si>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</si>
  <si>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</si>
  <si>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</si>
  <si>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</si>
  <si>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</si>
  <si>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</si>
  <si>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</si>
  <si>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</si>
  <si>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</si>
  <si>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</si>
  <si>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</si>
  <si>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</si>
  <si>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</si>
  <si>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</si>
  <si>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</si>
  <si>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</si>
  <si>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</si>
  <si>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</si>
  <si>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</si>
  <si>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</si>
  <si>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</si>
  <si>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</si>
  <si>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</si>
  <si>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</si>
  <si>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</si>
  <si>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</si>
  <si>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</si>
  <si>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</si>
  <si>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</si>
  <si>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</si>
  <si>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</si>
  <si>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</si>
  <si>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</si>
  <si>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</si>
  <si>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</si>
  <si>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</si>
  <si>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</si>
  <si>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</si>
  <si>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</si>
  <si>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</si>
  <si>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</si>
  <si>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</si>
  <si>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</si>
  <si>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</si>
  <si>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</si>
  <si>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</si>
  <si>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</si>
  <si>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</si>
  <si>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</si>
  <si>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</si>
  <si>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</si>
  <si>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</si>
  <si>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</si>
  <si>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</si>
  <si>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</si>
  <si>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</si>
  <si>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</si>
  <si>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</si>
  <si>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</si>
  <si>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</si>
  <si>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</si>
  <si>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</si>
  <si>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</si>
  <si>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</si>
  <si>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</si>
  <si>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</si>
  <si>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</si>
  <si>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</si>
  <si>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</si>
  <si>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</si>
  <si>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</si>
  <si>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</si>
  <si>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</si>
  <si>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</si>
  <si>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</si>
  <si>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</si>
  <si>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</si>
  <si>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</si>
  <si>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</si>
  <si>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</si>
  <si>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</si>
  <si>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</si>
  <si>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</si>
  <si>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</si>
  <si>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</si>
  <si>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</si>
  <si>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</si>
  <si>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</si>
  <si>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</si>
  <si>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</si>
  <si>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</si>
  <si>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</si>
  <si>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</si>
  <si>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</si>
  <si>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</si>
  <si>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</si>
  <si>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</si>
  <si>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</si>
  <si>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</si>
  <si>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</si>
  <si>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</si>
  <si>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</si>
  <si>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</si>
  <si>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</si>
  <si>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</si>
  <si>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</si>
  <si>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</si>
  <si>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</si>
  <si>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</si>
  <si>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</si>
  <si>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</si>
  <si>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</si>
  <si>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</si>
  <si>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</si>
  <si>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</si>
  <si>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</si>
  <si>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</si>
  <si>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</si>
  <si>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</si>
  <si>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</si>
  <si>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</si>
  <si>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</si>
  <si>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</si>
  <si>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</si>
  <si>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</si>
  <si>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</si>
  <si>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</si>
  <si>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</si>
  <si>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</si>
  <si>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</si>
  <si>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</si>
  <si>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</si>
  <si>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</si>
  <si>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</si>
  <si>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</si>
  <si>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</si>
  <si>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</si>
  <si>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</si>
  <si>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</si>
  <si>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</si>
  <si>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</si>
  <si>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</si>
  <si>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</si>
  <si>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</si>
  <si>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</si>
  <si>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</si>
  <si>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</si>
  <si>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</si>
  <si>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</si>
  <si>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</si>
  <si>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</si>
  <si>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</si>
  <si>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</si>
  <si>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</si>
  <si>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</si>
  <si>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</si>
  <si>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</si>
  <si>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</si>
  <si>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</si>
  <si>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</si>
  <si>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</si>
  <si>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</si>
  <si>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</si>
  <si>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</si>
  <si>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</si>
  <si>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</si>
  <si>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</si>
  <si>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</si>
  <si>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</si>
  <si>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</si>
  <si>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</si>
  <si>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</si>
  <si>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</si>
  <si>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</si>
  <si>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</si>
  <si>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</si>
  <si>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</si>
  <si>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</si>
  <si>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</si>
  <si>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</si>
  <si>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</si>
  <si>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</si>
  <si>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</si>
  <si>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</si>
  <si>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</si>
  <si>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</si>
  <si>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</si>
  <si>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</si>
  <si>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</si>
  <si>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</si>
  <si>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</si>
  <si>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</si>
  <si>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</si>
  <si>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</si>
  <si>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</si>
  <si>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</si>
  <si>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</si>
  <si>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</si>
  <si>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</si>
  <si>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</si>
  <si>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</si>
  <si>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</si>
  <si>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</si>
  <si>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</si>
  <si>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</si>
  <si>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</si>
  <si>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</si>
  <si>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</si>
  <si>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</si>
  <si>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</si>
  <si>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</si>
  <si>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</si>
  <si>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</si>
  <si>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</si>
  <si>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</si>
  <si>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</si>
  <si>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</si>
  <si>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</si>
  <si>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</si>
  <si>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</si>
  <si>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</si>
  <si>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</si>
  <si>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</si>
  <si>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</si>
  <si>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</si>
  <si>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</si>
  <si>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</si>
  <si>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</si>
  <si>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</si>
  <si>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</si>
  <si>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</si>
  <si>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</si>
  <si>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</si>
  <si>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</si>
  <si>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</si>
  <si>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</si>
  <si>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</si>
  <si>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</si>
  <si>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</si>
  <si>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</si>
  <si>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</si>
  <si>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</si>
  <si>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</si>
  <si>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</si>
  <si>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</si>
  <si>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</si>
  <si>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</si>
  <si>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</si>
  <si>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</si>
  <si>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</si>
  <si>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</si>
  <si>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</si>
  <si>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</si>
  <si>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</si>
  <si>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</si>
  <si>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</si>
  <si>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</si>
  <si>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</si>
  <si>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</si>
  <si>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</si>
  <si>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</si>
  <si>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</si>
  <si>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</si>
  <si>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</si>
  <si>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</si>
  <si>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</si>
  <si>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</si>
  <si>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</si>
  <si>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</si>
  <si>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</si>
  <si>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</si>
  <si>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</si>
  <si>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</si>
  <si>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</si>
  <si>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</si>
  <si>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</si>
  <si>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</si>
  <si>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</si>
  <si>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</si>
  <si>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</si>
  <si>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</si>
  <si>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</si>
  <si>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</si>
  <si>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</si>
  <si>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</si>
  <si>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</si>
  <si>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</si>
  <si>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</si>
  <si>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</si>
  <si>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</si>
  <si>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</si>
  <si>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</si>
  <si>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</si>
  <si>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</si>
  <si>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</si>
  <si>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</si>
  <si>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</si>
  <si>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</si>
  <si>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</si>
  <si>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</si>
  <si>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</si>
  <si>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</si>
  <si>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</si>
  <si>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</si>
  <si>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</si>
  <si>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</si>
  <si>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</si>
  <si>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</si>
  <si>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</si>
  <si>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</si>
  <si>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</si>
  <si>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</si>
  <si>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</si>
  <si>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</si>
  <si>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</si>
  <si>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</si>
  <si>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</si>
  <si>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</si>
  <si>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</si>
  <si>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</si>
  <si>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</si>
  <si>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</si>
  <si>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</si>
  <si>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</si>
  <si>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</si>
  <si>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</si>
  <si>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</si>
  <si>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</si>
  <si>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</si>
  <si>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</si>
  <si>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</si>
  <si>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</si>
  <si>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</si>
  <si>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</si>
  <si>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</si>
  <si>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</si>
  <si>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</si>
  <si>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</si>
  <si>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</si>
  <si>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</si>
  <si>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</si>
  <si>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</si>
  <si>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</si>
  <si>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</si>
  <si>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</si>
  <si>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</si>
  <si>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</si>
  <si>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</si>
  <si>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</si>
  <si>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</si>
  <si>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</si>
  <si>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</si>
  <si>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</si>
  <si>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</si>
  <si>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</si>
  <si>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</si>
  <si>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</si>
  <si>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</si>
  <si>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</si>
  <si>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</si>
  <si>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</si>
  <si>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</si>
  <si>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</si>
  <si>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</si>
  <si>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</si>
  <si>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</si>
  <si>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</si>
  <si>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</si>
  <si>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</si>
  <si>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</si>
  <si>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</si>
  <si>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</si>
  <si>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</si>
  <si>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</si>
  <si>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</si>
  <si>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</si>
  <si>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</si>
  <si>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</si>
  <si>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</si>
  <si>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</si>
  <si>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</si>
  <si>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</si>
  <si>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</si>
  <si>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</si>
  <si>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</si>
  <si>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</si>
  <si>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</si>
  <si>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</si>
  <si>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</si>
  <si>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</si>
  <si>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</si>
  <si>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</si>
  <si>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</si>
  <si>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</si>
  <si>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</si>
  <si>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</si>
  <si>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</si>
  <si>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</si>
  <si>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</si>
  <si>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</si>
  <si>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</si>
  <si>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</si>
  <si>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</si>
  <si>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</si>
  <si>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</si>
  <si>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</si>
  <si>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</si>
  <si>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</si>
  <si>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</si>
  <si>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</si>
  <si>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</si>
  <si>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</si>
  <si>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</si>
  <si>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</si>
  <si>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</si>
  <si>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</si>
  <si>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</si>
  <si>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</si>
  <si>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</si>
  <si>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</si>
  <si>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</si>
  <si>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</si>
  <si>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</si>
  <si>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</si>
  <si>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</si>
  <si>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</si>
  <si>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</si>
  <si>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</si>
  <si>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</si>
  <si>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</si>
  <si>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</si>
  <si>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</si>
  <si>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</si>
  <si>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</si>
  <si>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</si>
  <si>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</si>
  <si>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</si>
  <si>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</si>
  <si>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</si>
  <si>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</si>
  <si>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</si>
  <si>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</si>
  <si>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</si>
  <si>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</si>
  <si>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</si>
  <si>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</si>
  <si>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</si>
  <si>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</si>
  <si>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</si>
  <si>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</si>
  <si>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</si>
  <si>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</si>
  <si>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</si>
  <si>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</si>
  <si>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</si>
  <si>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</si>
  <si>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</si>
  <si>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</si>
  <si>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</si>
  <si>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</si>
  <si>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</si>
  <si>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</si>
  <si>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</si>
  <si>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</si>
  <si>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</si>
  <si>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</si>
  <si>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</si>
  <si>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</si>
  <si>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</si>
  <si>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</si>
  <si>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</si>
  <si>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</si>
  <si>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</si>
  <si>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</si>
  <si>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</si>
  <si>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</si>
  <si>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</si>
  <si>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</si>
  <si>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</si>
  <si>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</si>
  <si>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</si>
  <si>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</si>
  <si>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</si>
  <si>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</si>
  <si>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</si>
  <si>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</si>
  <si>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</si>
  <si>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</si>
  <si>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</si>
  <si>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</si>
  <si>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</si>
  <si>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</si>
  <si>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</si>
  <si>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</si>
  <si>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</si>
  <si>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</si>
  <si>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</si>
  <si>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</si>
  <si>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</si>
  <si>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</si>
  <si>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</si>
  <si>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</si>
  <si>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</si>
  <si>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</si>
  <si>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</si>
  <si>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</si>
  <si>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</si>
  <si>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</si>
  <si>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</si>
  <si>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</si>
  <si>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</si>
  <si>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</si>
  <si>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</si>
  <si>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</si>
  <si>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</si>
  <si>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</si>
  <si>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</si>
  <si>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</si>
  <si>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</si>
  <si>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</si>
  <si>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</si>
  <si>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</si>
  <si>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</si>
  <si>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</si>
  <si>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</si>
  <si>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</si>
  <si>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</si>
  <si>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</si>
  <si>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</si>
  <si>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</si>
  <si>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</si>
  <si>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</si>
  <si>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</si>
  <si>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</si>
  <si>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</si>
  <si>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</si>
  <si>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</si>
  <si>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</si>
  <si>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</si>
  <si>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</si>
  <si>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</si>
  <si>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</si>
  <si>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</si>
  <si>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</si>
  <si>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</si>
  <si>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</si>
  <si>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</si>
  <si>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</si>
  <si>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</si>
  <si>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</si>
  <si>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</si>
  <si>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</si>
  <si>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</si>
  <si>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</si>
  <si>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</si>
  <si>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</si>
  <si>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</si>
  <si>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</si>
  <si>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</si>
  <si>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</si>
  <si>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</si>
  <si>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</si>
  <si>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</si>
  <si>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</si>
  <si>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</si>
  <si>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</si>
  <si>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</si>
  <si>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</si>
  <si>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</si>
  <si>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</si>
  <si>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</si>
  <si>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</si>
  <si>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</si>
  <si>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</si>
  <si>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</si>
  <si>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</si>
  <si>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</si>
  <si>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</si>
  <si>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</si>
  <si>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</si>
  <si>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</si>
  <si>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</si>
  <si>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</si>
  <si>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</si>
  <si>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</si>
  <si>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</si>
  <si>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</si>
  <si>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</si>
  <si>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</si>
  <si>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</si>
  <si>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</si>
  <si>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</si>
  <si>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</si>
  <si>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</si>
  <si>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</si>
  <si>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</si>
  <si>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</si>
  <si>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</si>
  <si>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</si>
  <si>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</si>
  <si>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</si>
  <si>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</si>
  <si>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</si>
  <si>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</si>
  <si>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</si>
  <si>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</si>
  <si>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</si>
  <si>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</si>
  <si>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</si>
  <si>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</si>
  <si>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</si>
  <si>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</si>
  <si>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</si>
  <si>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</si>
  <si>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</si>
  <si>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</si>
  <si>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</si>
  <si>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</si>
  <si>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</si>
  <si>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</si>
  <si>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</si>
  <si>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</si>
  <si>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</si>
  <si>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</si>
  <si>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</si>
  <si>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</si>
  <si>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</si>
  <si>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</si>
  <si>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</si>
  <si>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</si>
  <si>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</si>
  <si>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</si>
  <si>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</si>
  <si>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</si>
  <si>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</si>
  <si>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</si>
  <si>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</si>
  <si>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</si>
  <si>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</si>
  <si>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</si>
  <si>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</si>
  <si>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</si>
  <si>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</si>
  <si>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</si>
  <si>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</si>
  <si>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</si>
  <si>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</si>
  <si>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</si>
  <si>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</si>
  <si>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</si>
  <si>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</si>
  <si>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</si>
  <si>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</si>
  <si>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</si>
  <si>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</si>
  <si>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</si>
  <si>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</si>
  <si>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</si>
  <si>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</si>
  <si>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</si>
  <si>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</si>
  <si>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</si>
  <si>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</si>
  <si>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</si>
  <si>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</si>
  <si>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</si>
  <si>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</si>
  <si>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</si>
  <si>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</si>
  <si>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</si>
  <si>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</si>
  <si>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</si>
  <si>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</si>
  <si>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</si>
  <si>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</si>
  <si>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</si>
  <si>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</si>
  <si>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</si>
  <si>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</si>
  <si>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</si>
  <si>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</si>
  <si>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</si>
  <si>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</si>
  <si>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</si>
  <si>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</si>
  <si>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</si>
  <si>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</si>
  <si>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</si>
  <si>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</si>
  <si>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</si>
  <si>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</si>
  <si>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</si>
  <si>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</si>
  <si>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</si>
  <si>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</si>
  <si>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</si>
  <si>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</si>
  <si>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</si>
  <si>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</si>
  <si>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</si>
  <si>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</si>
  <si>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</si>
  <si>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</si>
  <si>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</si>
  <si>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</si>
  <si>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</si>
  <si>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</si>
  <si>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</si>
  <si>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</si>
  <si>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</si>
  <si>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</si>
  <si>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</si>
  <si>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</si>
  <si>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</si>
  <si>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</si>
  <si>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</si>
  <si>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</si>
  <si>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</si>
  <si>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</si>
  <si>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</si>
  <si>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</si>
  <si>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</si>
  <si>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</si>
  <si>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</si>
  <si>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</si>
  <si>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</si>
  <si>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</si>
  <si>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</si>
  <si>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</si>
  <si>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</si>
  <si>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</si>
  <si>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</si>
  <si>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</si>
  <si>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</si>
  <si>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</si>
  <si>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</si>
  <si>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</si>
  <si>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</si>
  <si>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</si>
  <si>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</si>
  <si>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</si>
  <si>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</si>
  <si>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</si>
  <si>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</si>
  <si>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</si>
  <si>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</si>
  <si>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</si>
  <si>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</si>
  <si>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</si>
  <si>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</si>
  <si>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</si>
  <si>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</si>
  <si>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</si>
  <si>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</si>
  <si>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</si>
  <si>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</si>
  <si>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</si>
  <si>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</si>
  <si>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</si>
  <si>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</si>
  <si>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</si>
  <si>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</si>
  <si>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</si>
  <si>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</si>
  <si>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</si>
  <si>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</si>
  <si>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</si>
  <si>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</si>
  <si>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</si>
  <si>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</si>
  <si>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</si>
  <si>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</si>
  <si>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</si>
  <si>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</si>
  <si>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</si>
  <si>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</si>
  <si>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</si>
  <si>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</si>
  <si>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</si>
  <si>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</si>
  <si>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</si>
  <si>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</si>
  <si>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</si>
  <si>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</si>
  <si>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</si>
  <si>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</si>
  <si>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</si>
  <si>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</si>
  <si>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</si>
  <si>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</si>
  <si>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</si>
  <si>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</si>
  <si>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</si>
  <si>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</si>
  <si>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</si>
  <si>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</si>
  <si>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</si>
  <si>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</si>
  <si>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</si>
  <si>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</si>
  <si>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</si>
  <si>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</si>
  <si>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</si>
  <si>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</si>
  <si>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</si>
  <si>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</si>
  <si>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</si>
  <si>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</si>
  <si>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</si>
  <si>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</si>
  <si>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</si>
  <si>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</si>
  <si>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</si>
  <si>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</si>
  <si>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</si>
  <si>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</si>
  <si>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</si>
  <si>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</si>
  <si>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</si>
  <si>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</si>
  <si>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</si>
  <si>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</si>
  <si>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</si>
  <si>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</si>
  <si>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</si>
  <si>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</si>
  <si>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</si>
  <si>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</si>
  <si>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</si>
  <si>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</si>
  <si>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</si>
  <si>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</si>
  <si>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</si>
  <si>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</si>
  <si>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</si>
  <si>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</si>
  <si>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</si>
  <si>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</si>
  <si>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</si>
  <si>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</si>
  <si>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</si>
  <si>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</si>
  <si>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</si>
  <si>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</si>
  <si>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</si>
  <si>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</si>
  <si>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</si>
  <si>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</si>
  <si>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</si>
  <si>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</si>
  <si>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</si>
  <si>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</si>
  <si>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</si>
  <si>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</si>
  <si>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</si>
  <si>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</si>
  <si>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</si>
  <si>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</si>
  <si>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</si>
  <si>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</si>
  <si>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</si>
  <si>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</si>
  <si>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</si>
  <si>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</si>
  <si>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</si>
  <si>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</si>
  <si>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</si>
  <si>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</si>
  <si>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</si>
  <si>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</si>
  <si>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</si>
  <si>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</si>
  <si>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</si>
  <si>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</si>
  <si>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</si>
  <si>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</si>
  <si>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</si>
  <si>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</si>
  <si>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</si>
  <si>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</si>
  <si>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</si>
  <si>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</si>
  <si>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</si>
  <si>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</si>
  <si>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</si>
  <si>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</si>
  <si>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</si>
  <si>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</si>
  <si>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</si>
  <si>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</si>
  <si>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</si>
  <si>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</si>
  <si>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</si>
  <si>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</si>
  <si>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</si>
  <si>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</si>
  <si>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</si>
  <si>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</si>
  <si>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</si>
  <si>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</si>
  <si>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</si>
  <si>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</si>
  <si>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</si>
  <si>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</si>
  <si>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</si>
  <si>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</si>
  <si>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</si>
  <si>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</si>
  <si>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</si>
  <si>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</si>
  <si>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</si>
  <si>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</si>
  <si>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</si>
  <si>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</si>
  <si>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</si>
  <si>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</si>
  <si>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</si>
  <si>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</si>
  <si>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</si>
  <si>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</si>
  <si>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</si>
  <si>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</si>
  <si>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</si>
  <si>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</si>
  <si>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</si>
  <si>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</si>
  <si>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</si>
  <si>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</si>
  <si>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</si>
  <si>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</si>
  <si>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</si>
  <si>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</si>
  <si>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</si>
  <si>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</si>
  <si>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</si>
  <si>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</si>
  <si>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</si>
  <si>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</si>
  <si>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</si>
  <si>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</si>
  <si>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</si>
  <si>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</si>
  <si>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</si>
  <si>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</si>
  <si>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</si>
  <si>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</si>
  <si>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</si>
  <si>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</si>
  <si>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</si>
  <si>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</si>
  <si>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</si>
  <si>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</si>
  <si>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</si>
  <si>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</si>
  <si>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</si>
  <si>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</si>
  <si>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</si>
  <si>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</si>
  <si>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</si>
  <si>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</si>
  <si>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</si>
  <si>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</si>
  <si>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</si>
  <si>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</si>
  <si>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</si>
  <si>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</si>
  <si>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</si>
  <si>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</si>
  <si>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</si>
  <si>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</si>
  <si>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</si>
  <si>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</si>
  <si>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</si>
  <si>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</si>
  <si>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</si>
  <si>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</si>
  <si>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</si>
  <si>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</si>
  <si>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</si>
  <si>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</si>
  <si>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</si>
  <si>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</si>
  <si>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</si>
  <si>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</si>
  <si>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</si>
  <si>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</si>
  <si>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</si>
  <si>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</si>
  <si>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</si>
  <si>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</si>
  <si>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</si>
  <si>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</si>
  <si>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</si>
  <si>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</si>
  <si>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</si>
  <si>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</si>
  <si>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</si>
  <si>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</si>
  <si>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</si>
  <si>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</si>
  <si>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</si>
  <si>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</si>
  <si>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</si>
  <si>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</si>
  <si>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</si>
  <si>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</si>
  <si>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</si>
  <si>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</si>
  <si>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</si>
  <si>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</si>
  <si>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</si>
  <si>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</si>
  <si>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</si>
  <si>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</si>
  <si>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</si>
  <si>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</si>
  <si>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</si>
  <si>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</si>
  <si>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</si>
  <si>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</si>
  <si>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</si>
  <si>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</si>
  <si>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</si>
  <si>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</si>
  <si>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</si>
  <si>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</si>
  <si>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</si>
  <si>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</si>
  <si>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</si>
  <si>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</si>
  <si>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</si>
  <si>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</si>
  <si>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</si>
  <si>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</si>
  <si>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</si>
  <si>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</si>
  <si>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</si>
  <si>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</si>
  <si>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</si>
  <si>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</si>
  <si>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</si>
  <si>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</si>
  <si>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</si>
  <si>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</si>
  <si>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</si>
  <si>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</si>
  <si>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</si>
  <si>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</si>
  <si>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</si>
  <si>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</si>
  <si>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</si>
  <si>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</si>
  <si>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</si>
  <si>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</si>
  <si>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</si>
  <si>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</si>
  <si>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</si>
  <si>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</si>
  <si>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</si>
  <si>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</si>
  <si>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</si>
  <si>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</si>
  <si>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</si>
  <si>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</si>
  <si>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</si>
  <si>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</si>
  <si>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</si>
  <si>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</si>
  <si>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</si>
  <si>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</si>
  <si>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</si>
  <si>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</si>
  <si>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</si>
  <si>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</si>
  <si>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</si>
  <si>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</si>
  <si>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</si>
  <si>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</si>
  <si>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</si>
  <si>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</si>
  <si>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</si>
  <si>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</si>
  <si>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</si>
  <si>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</si>
  <si>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</si>
  <si>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</si>
  <si>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</si>
  <si>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</si>
  <si>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</si>
  <si>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</si>
  <si>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</si>
  <si>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</si>
  <si>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</si>
  <si>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</si>
  <si>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</si>
  <si>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</si>
  <si>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</si>
  <si>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</si>
  <si>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</si>
  <si>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</si>
  <si>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</si>
  <si>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</si>
  <si>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</si>
  <si>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</si>
  <si>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</si>
  <si>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</si>
  <si>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</si>
  <si>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</si>
  <si>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</si>
  <si>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</si>
  <si>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</si>
  <si>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</si>
  <si>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</si>
  <si>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</si>
  <si>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</si>
  <si>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</si>
  <si>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</si>
  <si>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</si>
  <si>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</si>
  <si>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</si>
  <si>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</si>
  <si>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</si>
  <si>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</si>
  <si>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</si>
  <si>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</si>
  <si>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</si>
  <si>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</si>
  <si>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</si>
  <si>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</si>
  <si>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</si>
  <si>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</si>
  <si>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</si>
  <si>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</si>
  <si>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</si>
  <si>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</si>
  <si>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</si>
  <si>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</si>
  <si>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</si>
  <si>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</si>
  <si>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</si>
  <si>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</si>
  <si>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</si>
  <si>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</si>
  <si>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</si>
  <si>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</si>
  <si>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</si>
  <si>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</si>
  <si>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</si>
  <si>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</si>
  <si>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</si>
  <si>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</si>
  <si>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</si>
  <si>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</si>
  <si>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</si>
  <si>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</si>
  <si>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</si>
  <si>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</si>
  <si>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</si>
  <si>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</si>
  <si>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</si>
  <si>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</si>
  <si>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</si>
  <si>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</si>
  <si>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</si>
  <si>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</si>
  <si>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</si>
  <si>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</si>
  <si>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</si>
  <si>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</si>
  <si>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</si>
  <si>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</si>
  <si>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</si>
  <si>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</si>
  <si>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</si>
  <si>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</si>
  <si>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</si>
  <si>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</si>
  <si>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</si>
  <si>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</si>
  <si>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</si>
  <si>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</si>
  <si>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</si>
  <si>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</si>
  <si>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</si>
  <si>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</si>
  <si>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</si>
  <si>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</si>
  <si>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</si>
  <si>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</si>
  <si>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</si>
  <si>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</si>
  <si>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</si>
  <si>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</si>
  <si>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</si>
  <si>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</si>
  <si>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</si>
  <si>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</si>
  <si>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</si>
  <si>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</si>
  <si>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</si>
  <si>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</si>
  <si>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</si>
  <si>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</si>
  <si>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</si>
  <si>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</si>
  <si>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</si>
  <si>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</si>
  <si>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</si>
  <si>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</si>
  <si>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</si>
  <si>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</si>
  <si>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</si>
  <si>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</si>
  <si>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</si>
  <si>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</si>
  <si>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</si>
  <si>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</si>
  <si>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</si>
  <si>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</si>
  <si>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</si>
  <si>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</si>
  <si>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</si>
  <si>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</si>
  <si>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</si>
  <si>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</si>
  <si>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</si>
  <si>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</si>
  <si>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</si>
  <si>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</si>
  <si>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</si>
  <si>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</si>
  <si>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</si>
  <si>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</si>
  <si>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</si>
  <si>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</si>
  <si>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</si>
  <si>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</si>
  <si>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</si>
  <si>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</si>
  <si>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</si>
  <si>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</si>
  <si>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</si>
  <si>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</si>
  <si>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</si>
  <si>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</si>
  <si>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</si>
  <si>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</si>
  <si>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</si>
  <si>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</si>
  <si>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</si>
  <si>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</si>
  <si>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</si>
  <si>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</si>
  <si>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</si>
  <si>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</si>
  <si>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</si>
  <si>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</si>
  <si>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</si>
  <si>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</si>
  <si>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</si>
  <si>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</si>
  <si>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</si>
  <si>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</si>
  <si>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</si>
  <si>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</si>
  <si>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</si>
  <si>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</si>
  <si>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</si>
  <si>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</si>
  <si>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</si>
  <si>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</si>
  <si>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</si>
  <si>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</si>
  <si>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</si>
  <si>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</si>
  <si>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</si>
  <si>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</si>
  <si>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</si>
  <si>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</si>
  <si>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</si>
  <si>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</si>
  <si>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</si>
  <si>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</si>
  <si>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</si>
  <si>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</si>
  <si>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</si>
  <si>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</si>
  <si>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</si>
  <si>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</si>
  <si>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</si>
  <si>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</si>
  <si>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</si>
  <si>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</si>
  <si>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</si>
  <si>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</si>
  <si>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</si>
  <si>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</si>
  <si>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</si>
  <si>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</si>
  <si>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</si>
  <si>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</si>
  <si>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</si>
  <si>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</si>
  <si>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</si>
  <si>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</si>
  <si>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</si>
  <si>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</si>
  <si>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</si>
  <si>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</si>
  <si>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</si>
  <si>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</si>
  <si>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</si>
  <si>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</si>
  <si>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</si>
  <si>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</si>
  <si>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</si>
  <si>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</si>
  <si>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</si>
  <si>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</si>
  <si>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</si>
  <si>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</si>
  <si>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</si>
  <si>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</si>
  <si>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</si>
  <si>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</si>
  <si>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</si>
  <si>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</si>
  <si>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</si>
  <si>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</si>
  <si>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</si>
  <si>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</si>
  <si>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</si>
  <si>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</si>
  <si>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</si>
  <si>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</si>
  <si>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</si>
  <si>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</si>
  <si>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</si>
  <si>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</si>
  <si>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</si>
  <si>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</si>
  <si>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</si>
  <si>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</si>
  <si>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</si>
  <si>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</si>
  <si>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</si>
  <si>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</si>
  <si>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</si>
  <si>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</si>
  <si>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</si>
  <si>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</si>
  <si>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</si>
  <si>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</si>
  <si>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</si>
  <si>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</si>
  <si>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</si>
  <si>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</si>
  <si>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</si>
  <si>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</si>
  <si>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</si>
  <si>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</si>
  <si>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</si>
  <si>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</si>
  <si>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</si>
  <si>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</si>
  <si>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</si>
  <si>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</si>
  <si>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</si>
  <si>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</si>
  <si>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</si>
  <si>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</si>
  <si>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</si>
  <si>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</si>
  <si>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</si>
  <si>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</si>
  <si>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</si>
  <si>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</si>
  <si>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</si>
  <si>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</si>
  <si>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</si>
  <si>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</si>
  <si>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</si>
  <si>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</si>
  <si>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</si>
  <si>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</si>
  <si>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</si>
  <si>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</si>
  <si>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</si>
  <si>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</si>
  <si>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</si>
  <si>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</si>
  <si>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</si>
  <si>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</si>
  <si>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</si>
  <si>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</si>
  <si>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</si>
  <si>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</si>
  <si>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</si>
  <si>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</si>
  <si>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</si>
  <si>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</si>
  <si>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</si>
  <si>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</si>
  <si>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</si>
  <si>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</si>
  <si>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</si>
  <si>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</si>
  <si>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</si>
  <si>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</si>
  <si>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</si>
  <si>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</si>
  <si>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</si>
  <si>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</si>
  <si>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</si>
  <si>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</si>
  <si>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</si>
  <si>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</si>
  <si>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</si>
  <si>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</si>
  <si>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</si>
  <si>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</si>
  <si>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</si>
  <si>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</si>
  <si>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</si>
  <si>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</si>
  <si>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</si>
  <si>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</si>
  <si>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</si>
  <si>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</si>
  <si>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</si>
  <si>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</si>
  <si>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</si>
  <si>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</si>
  <si>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</si>
  <si>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</si>
  <si>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</si>
  <si>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</si>
  <si>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</si>
  <si>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</si>
  <si>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</si>
  <si>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</si>
  <si>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</si>
  <si>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</si>
  <si>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</si>
  <si>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</si>
  <si>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</si>
  <si>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</si>
  <si>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</si>
  <si>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</si>
  <si>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</si>
  <si>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</si>
  <si>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</si>
  <si>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</si>
  <si>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</si>
  <si>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</si>
  <si>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</si>
  <si>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</si>
  <si>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</si>
  <si>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</si>
  <si>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</si>
  <si>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</si>
  <si>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</si>
  <si>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</si>
  <si>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</si>
  <si>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</si>
  <si>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</si>
  <si>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</si>
  <si>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</si>
  <si>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</si>
  <si>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</si>
  <si>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</si>
  <si>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</si>
  <si>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</si>
  <si>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</si>
  <si>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</si>
  <si>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</si>
  <si>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</si>
  <si>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</si>
  <si>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</si>
  <si>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</si>
  <si>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</si>
  <si>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</si>
  <si>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</si>
  <si>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</si>
  <si>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</si>
  <si>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</si>
  <si>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</si>
  <si>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</si>
  <si>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</si>
  <si>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</si>
  <si>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</si>
  <si>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</si>
  <si>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</si>
  <si>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</si>
  <si>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</si>
  <si>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</si>
  <si>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</si>
  <si>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</si>
  <si>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</si>
  <si>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</si>
  <si>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</si>
  <si>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</si>
  <si>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</si>
  <si>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</si>
  <si>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</si>
  <si>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</si>
  <si>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</si>
  <si>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</si>
  <si>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</si>
  <si>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</si>
  <si>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</si>
  <si>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</si>
  <si>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</si>
  <si>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</si>
  <si>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</si>
  <si>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</si>
  <si>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</si>
  <si>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</si>
  <si>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</si>
  <si>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</si>
  <si>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</si>
  <si>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</si>
  <si>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</si>
  <si>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</si>
  <si>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</si>
  <si>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</si>
  <si>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</si>
  <si>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</si>
  <si>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</si>
  <si>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</si>
  <si>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</si>
  <si>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</si>
  <si>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</si>
  <si>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</si>
  <si>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</si>
  <si>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</si>
  <si>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</si>
  <si>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</si>
  <si>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</si>
  <si>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</si>
  <si>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</si>
  <si>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</si>
  <si>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</si>
  <si>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</si>
  <si>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</si>
  <si>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</si>
  <si>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</si>
  <si>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</si>
  <si>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</si>
  <si>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</si>
  <si>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</si>
  <si>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</si>
  <si>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</si>
  <si>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</si>
  <si>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</si>
  <si>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</si>
  <si>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</si>
  <si>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</si>
  <si>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</si>
  <si>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</si>
  <si>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</si>
  <si>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</si>
  <si>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</si>
  <si>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</si>
  <si>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</si>
  <si>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</si>
  <si>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</si>
  <si>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</si>
  <si>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</si>
  <si>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</si>
  <si>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</si>
  <si>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</si>
  <si>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</si>
  <si>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</si>
  <si>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</si>
  <si>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</si>
  <si>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</si>
  <si>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</si>
  <si>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</si>
  <si>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</si>
  <si>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</si>
  <si>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</si>
  <si>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</si>
  <si>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</si>
  <si>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</si>
  <si>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</si>
  <si>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</si>
  <si>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</si>
  <si>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</si>
  <si>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</si>
  <si>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</si>
  <si>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</si>
  <si>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</si>
  <si>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</si>
  <si>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</si>
  <si>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</si>
  <si>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</si>
  <si>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</si>
  <si>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</si>
  <si>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</si>
  <si>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</si>
  <si>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</si>
  <si>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</si>
  <si>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</si>
  <si>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</si>
  <si>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</si>
  <si>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</si>
  <si>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</si>
  <si>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</si>
  <si>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</si>
  <si>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</si>
  <si>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</si>
  <si>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</si>
  <si>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</si>
  <si>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</si>
  <si>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</si>
  <si>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</si>
  <si>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</si>
  <si>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</si>
  <si>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</si>
  <si>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</si>
  <si>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</si>
  <si>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</si>
  <si>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</si>
  <si>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</si>
  <si>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</si>
  <si>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</si>
  <si>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</si>
  <si>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</si>
  <si>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</si>
  <si>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</si>
  <si>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</si>
  <si>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</si>
  <si>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</si>
  <si>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</si>
  <si>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</si>
  <si>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</si>
  <si>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</si>
  <si>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</si>
  <si>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</si>
  <si>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</si>
  <si>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</si>
  <si>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</si>
  <si>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</si>
  <si>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</si>
  <si>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</si>
  <si>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</si>
  <si>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</si>
  <si>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</si>
  <si>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</si>
  <si>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</si>
  <si>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</si>
  <si>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</si>
  <si>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</si>
  <si>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</si>
  <si>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</si>
  <si>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</si>
  <si>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</si>
  <si>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</si>
  <si>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</si>
  <si>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</si>
  <si>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</si>
  <si>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</si>
  <si>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</si>
  <si>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</si>
  <si>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</si>
  <si>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</si>
  <si>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</si>
  <si>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</si>
  <si>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</si>
  <si>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</si>
  <si>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</si>
  <si>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</si>
  <si>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</si>
  <si>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</si>
  <si>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</si>
  <si>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</si>
  <si>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</si>
  <si>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</si>
  <si>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</si>
  <si>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</si>
  <si>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</si>
  <si>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</si>
  <si>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</si>
  <si>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</si>
  <si>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</si>
  <si>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</si>
  <si>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</si>
  <si>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</si>
  <si>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</si>
  <si>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</si>
  <si>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</si>
  <si>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</si>
  <si>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</si>
  <si>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</si>
  <si>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</si>
  <si>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</si>
  <si>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</si>
  <si>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</si>
  <si>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</si>
  <si>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</si>
  <si>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</si>
  <si>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</si>
  <si>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</si>
  <si>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</si>
  <si>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</si>
  <si>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</si>
  <si>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</si>
  <si>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</si>
  <si>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</si>
  <si>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</si>
  <si>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</si>
  <si>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</si>
  <si>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</si>
  <si>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</si>
  <si>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</si>
  <si>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</si>
  <si>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</si>
  <si>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</si>
  <si>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</si>
  <si>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</si>
  <si>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</si>
  <si>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</si>
  <si>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</si>
  <si>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</si>
  <si>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</si>
  <si>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</si>
  <si>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</si>
  <si>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</si>
  <si>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</si>
  <si>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</si>
  <si>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</si>
  <si>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</si>
  <si>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</si>
  <si>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</si>
  <si>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</si>
  <si>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</si>
  <si>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</si>
  <si>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</si>
  <si>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</si>
  <si>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</si>
  <si>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</si>
  <si>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</si>
  <si>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</si>
  <si>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</si>
  <si>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</si>
  <si>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</si>
  <si>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</si>
  <si>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</si>
  <si>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</si>
  <si>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</si>
  <si>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</si>
  <si>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</si>
  <si>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</si>
  <si>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</si>
  <si>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</si>
  <si>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</si>
  <si>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</si>
  <si>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</si>
  <si>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</si>
  <si>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</si>
  <si>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</si>
  <si>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</si>
  <si>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</si>
  <si>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</si>
  <si>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</si>
  <si>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</si>
  <si>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</si>
  <si>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</si>
  <si>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</si>
  <si>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</si>
  <si>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</si>
  <si>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</si>
  <si>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</si>
  <si>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</si>
  <si>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</si>
  <si>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</si>
  <si>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</si>
  <si>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</si>
  <si>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</si>
  <si>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</si>
  <si>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</si>
  <si>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</si>
  <si>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</si>
  <si>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</si>
  <si>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</si>
  <si>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</si>
  <si>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</si>
  <si>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</si>
  <si>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</si>
  <si>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</si>
  <si>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</si>
  <si>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</si>
  <si>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</si>
  <si>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</si>
  <si>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</si>
  <si>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</si>
  <si>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</si>
  <si>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</si>
  <si>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</si>
  <si>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</si>
  <si>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</si>
  <si>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</si>
  <si>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</si>
  <si>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</si>
  <si>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</si>
  <si>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</si>
  <si>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</si>
  <si>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</si>
  <si>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</si>
  <si>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</si>
  <si>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</si>
  <si>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</si>
  <si>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</si>
  <si>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</si>
  <si>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</si>
  <si>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</si>
  <si>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</si>
  <si>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</si>
  <si>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</si>
  <si>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</si>
  <si>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</si>
  <si>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</si>
  <si>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</si>
  <si>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</si>
  <si>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</si>
  <si>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</si>
  <si>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</si>
  <si>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</si>
  <si>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</si>
  <si>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</si>
  <si>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</si>
  <si>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</si>
  <si>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</si>
  <si>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</si>
  <si>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</si>
  <si>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</si>
  <si>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</si>
  <si>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</si>
  <si>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</si>
  <si>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</si>
  <si>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</si>
  <si>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</si>
  <si>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</si>
  <si>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</si>
  <si>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</si>
  <si>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</si>
  <si>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</si>
  <si>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</si>
  <si>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</si>
  <si>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</si>
  <si>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</si>
  <si>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</si>
  <si>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</si>
  <si>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</si>
  <si>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</si>
  <si>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</si>
  <si>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</si>
  <si>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</si>
  <si>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</si>
  <si>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</si>
  <si>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</si>
  <si>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</si>
  <si>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</si>
  <si>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</si>
  <si>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</si>
  <si>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</si>
  <si>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</si>
  <si>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</si>
  <si>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</si>
  <si>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</si>
  <si>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</si>
  <si>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</si>
  <si>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</si>
  <si>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</si>
  <si>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</si>
  <si>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</si>
  <si>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</si>
  <si>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</si>
  <si>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</si>
  <si>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</si>
  <si>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</si>
  <si>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</si>
  <si>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</si>
  <si>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</si>
  <si>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</si>
  <si>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</si>
  <si>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</si>
  <si>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</si>
  <si>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</si>
  <si>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</si>
  <si>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</si>
  <si>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</si>
  <si>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</si>
  <si>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</si>
  <si>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</si>
  <si>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</si>
  <si>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</si>
  <si>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</si>
  <si>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</si>
  <si>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</si>
  <si>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</si>
  <si>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</si>
  <si>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</si>
  <si>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</si>
  <si>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</si>
  <si>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</si>
  <si>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</si>
  <si>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</si>
  <si>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</si>
  <si>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</si>
  <si>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</si>
  <si>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</si>
  <si>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</si>
  <si>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</si>
  <si>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</si>
  <si>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</si>
  <si>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</si>
  <si>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</si>
  <si>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</si>
  <si>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</si>
  <si>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</si>
  <si>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</si>
  <si>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</si>
  <si>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</si>
  <si>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</si>
  <si>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</si>
  <si>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</si>
  <si>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</si>
  <si>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</si>
  <si>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</si>
  <si>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</si>
  <si>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</si>
  <si>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</si>
  <si>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</si>
  <si>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</si>
  <si>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</si>
  <si>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</si>
  <si>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</si>
  <si>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</si>
  <si>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</si>
  <si>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</si>
  <si>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</si>
  <si>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</si>
  <si>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</si>
  <si>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</si>
  <si>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</si>
  <si>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</si>
  <si>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</si>
  <si>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</si>
  <si>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</si>
  <si>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</si>
  <si>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</si>
  <si>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</si>
  <si>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</si>
  <si>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</si>
  <si>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</si>
  <si>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</si>
  <si>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</si>
  <si>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</si>
  <si>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</si>
  <si>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</si>
  <si>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</si>
  <si>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</si>
  <si>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</si>
  <si>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</si>
  <si>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</si>
  <si>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</si>
  <si>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</si>
  <si>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</si>
  <si>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</si>
  <si>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</si>
  <si>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</si>
  <si>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</si>
  <si>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</si>
  <si>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</si>
  <si>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</si>
  <si>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</si>
  <si>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</si>
  <si>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</si>
  <si>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</si>
  <si>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</si>
  <si>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</si>
  <si>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</si>
  <si>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</si>
  <si>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</si>
  <si>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</si>
  <si>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</si>
  <si>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</si>
  <si>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</si>
  <si>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</si>
  <si>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</si>
  <si>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</si>
  <si>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</si>
  <si>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</si>
  <si>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</si>
  <si>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</si>
  <si>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</si>
  <si>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</si>
  <si>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</si>
  <si>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</si>
  <si>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</si>
  <si>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</si>
  <si>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</si>
  <si>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</si>
  <si>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</si>
  <si>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</si>
  <si>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</si>
  <si>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</si>
  <si>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</si>
  <si>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</si>
  <si>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</si>
  <si>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</si>
  <si>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</si>
  <si>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</si>
  <si>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</si>
  <si>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</si>
  <si>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</si>
  <si>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</si>
  <si>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</si>
  <si>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</si>
  <si>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</si>
  <si>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</si>
  <si>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</si>
  <si>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</si>
  <si>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</si>
  <si>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</si>
  <si>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</si>
  <si>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</si>
  <si>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</si>
  <si>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</si>
  <si>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</si>
  <si>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</si>
  <si>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</si>
  <si>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</si>
  <si>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</si>
  <si>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</si>
  <si>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</si>
  <si>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</si>
  <si>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</si>
  <si>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</si>
  <si>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</si>
  <si>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</si>
  <si>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</si>
  <si>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</si>
  <si>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</si>
  <si>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</si>
  <si>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</si>
  <si>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</si>
  <si>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</si>
  <si>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</si>
  <si>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</si>
  <si>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</si>
  <si>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</si>
  <si>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</si>
  <si>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</si>
  <si>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</si>
  <si>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</si>
  <si>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</si>
  <si>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</si>
  <si>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</si>
  <si>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</si>
  <si>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</si>
  <si>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</si>
  <si>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</si>
  <si>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</si>
  <si>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</si>
  <si>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</si>
  <si>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</si>
  <si>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</si>
  <si>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</si>
  <si>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</si>
  <si>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</si>
  <si>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</si>
  <si>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</si>
  <si>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</si>
  <si>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</si>
  <si>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</si>
  <si>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</si>
  <si>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</si>
  <si>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</si>
  <si>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</si>
  <si>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</si>
  <si>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</si>
  <si>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</si>
  <si>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</si>
  <si>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</si>
  <si>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</si>
  <si>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</si>
  <si>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</si>
  <si>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</si>
  <si>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</si>
  <si>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</si>
  <si>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</si>
  <si>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</si>
  <si>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</si>
  <si>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</si>
  <si>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</si>
  <si>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</si>
  <si>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</si>
  <si>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</si>
  <si>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</si>
  <si>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</si>
  <si>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</si>
  <si>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</si>
  <si>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</si>
  <si>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</si>
  <si>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</si>
  <si>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</si>
  <si>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</si>
  <si>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</si>
  <si>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</si>
  <si>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</si>
  <si>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</si>
  <si>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</si>
  <si>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</si>
  <si>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</si>
  <si>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</si>
  <si>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</si>
  <si>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</si>
  <si>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</si>
  <si>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</si>
  <si>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</si>
  <si>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</si>
  <si>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</si>
  <si>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</si>
  <si>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</si>
  <si>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</si>
  <si>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</si>
  <si>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</si>
  <si>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</si>
  <si>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</si>
  <si>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</si>
  <si>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</si>
  <si>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</si>
  <si>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</si>
  <si>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</si>
  <si>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</si>
  <si>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</si>
  <si>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</si>
  <si>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</si>
  <si>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</si>
  <si>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</si>
  <si>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</si>
  <si>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</si>
  <si>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</si>
  <si>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</si>
  <si>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</si>
  <si>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</si>
  <si>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</si>
  <si>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</si>
  <si>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</si>
  <si>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</si>
  <si>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</si>
  <si>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</si>
  <si>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</si>
  <si>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</si>
  <si>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</si>
  <si>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</si>
  <si>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</si>
  <si>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</si>
  <si>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</si>
  <si>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</si>
  <si>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</si>
  <si>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</si>
  <si>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</si>
  <si>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</si>
  <si>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</si>
  <si>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</si>
  <si>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</si>
  <si>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</si>
  <si>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</si>
  <si>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</si>
  <si>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</si>
  <si>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</si>
  <si>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</si>
  <si>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</si>
  <si>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</si>
  <si>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</si>
  <si>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</si>
  <si>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</si>
  <si>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</si>
  <si>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</si>
  <si>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</si>
  <si>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</si>
  <si>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</si>
  <si>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</si>
  <si>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</si>
  <si>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</si>
  <si>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</si>
  <si>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</si>
  <si>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</si>
  <si>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</si>
  <si>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</si>
  <si>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</si>
  <si>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</si>
  <si>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</si>
  <si>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</si>
  <si>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</si>
  <si>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</si>
  <si>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</si>
  <si>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</si>
  <si>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</si>
  <si>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</si>
  <si>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</si>
  <si>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</si>
  <si>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</si>
  <si>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</si>
  <si>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</si>
  <si>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</si>
  <si>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</si>
  <si>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</si>
  <si>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</si>
  <si>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</si>
  <si>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</si>
  <si>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</si>
  <si>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</si>
  <si>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</si>
  <si>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</si>
  <si>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</si>
  <si>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</si>
  <si>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</si>
  <si>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</si>
  <si>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</si>
  <si>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</si>
  <si>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</si>
  <si>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</si>
  <si>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</si>
  <si>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</si>
  <si>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</si>
  <si>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</si>
  <si>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</si>
  <si>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</si>
  <si>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</si>
  <si>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</si>
  <si>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</si>
  <si>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</si>
  <si>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</si>
  <si>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</si>
  <si>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</si>
  <si>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</si>
  <si>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</si>
  <si>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</si>
  <si>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</si>
  <si>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</si>
  <si>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</si>
  <si>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</si>
  <si>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</si>
  <si>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</si>
  <si>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</si>
  <si>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</si>
  <si>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</si>
  <si>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</si>
  <si>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</si>
  <si>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</si>
  <si>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</si>
  <si>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</si>
  <si>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</si>
  <si>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</si>
  <si>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</si>
  <si>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</si>
  <si>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</si>
  <si>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</si>
  <si>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</si>
  <si>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</si>
  <si>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</si>
  <si>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</si>
  <si>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</si>
  <si>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</si>
  <si>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</si>
  <si>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</si>
  <si>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</si>
  <si>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</si>
  <si>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</si>
  <si>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</si>
  <si>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</si>
  <si>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</si>
  <si>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</si>
  <si>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</si>
  <si>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</si>
  <si>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</si>
  <si>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</si>
  <si>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</si>
  <si>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</si>
  <si>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</si>
  <si>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</si>
  <si>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</si>
  <si>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</si>
  <si>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</si>
  <si>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</si>
  <si>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</si>
  <si>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</si>
  <si>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</si>
  <si>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</si>
  <si>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</si>
  <si>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</si>
  <si>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</si>
  <si>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</si>
  <si>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</si>
  <si>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</si>
  <si>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</si>
  <si>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</si>
  <si>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</si>
  <si>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</si>
  <si>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</si>
  <si>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</si>
  <si>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</si>
  <si>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</si>
  <si>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</si>
  <si>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</si>
  <si>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</si>
  <si>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</si>
  <si>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</si>
  <si>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</si>
  <si>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</si>
  <si>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</si>
  <si>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</si>
  <si>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</si>
  <si>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</si>
  <si>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</si>
  <si>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</si>
  <si>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</si>
  <si>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</si>
  <si>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</si>
  <si>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</si>
  <si>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</si>
  <si>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</si>
  <si>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</si>
  <si>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</si>
  <si>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</si>
  <si>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</si>
  <si>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</si>
  <si>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</si>
  <si>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</si>
  <si>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</si>
  <si>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</si>
  <si>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</si>
  <si>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</si>
  <si>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</si>
  <si>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</si>
  <si>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</si>
  <si>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</si>
  <si>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</si>
  <si>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</si>
  <si>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</si>
  <si>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</si>
  <si>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</si>
  <si>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</si>
  <si>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</si>
  <si>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</si>
  <si>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</si>
  <si>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</si>
  <si>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</si>
  <si>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</si>
  <si>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</si>
  <si>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</si>
  <si>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</si>
  <si>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</si>
  <si>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</si>
  <si>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</si>
  <si>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</si>
  <si>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</si>
  <si>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</si>
  <si>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</si>
  <si>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</si>
  <si>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</si>
  <si>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</si>
  <si>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</si>
  <si>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</si>
  <si>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</si>
  <si>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</si>
  <si>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</si>
  <si>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</si>
  <si>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</si>
  <si>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</si>
  <si>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</si>
  <si>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</si>
  <si>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</si>
  <si>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</si>
  <si>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</si>
  <si>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</si>
  <si>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</si>
  <si>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</si>
  <si>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</si>
  <si>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</si>
  <si>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</si>
  <si>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</si>
  <si>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</si>
  <si>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</si>
  <si>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</si>
  <si>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</si>
  <si>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</si>
  <si>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</si>
  <si>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</si>
  <si>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</si>
  <si>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</si>
  <si>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</si>
  <si>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</si>
  <si>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</si>
  <si>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</si>
  <si>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</si>
  <si>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</si>
  <si>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</si>
  <si>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</si>
  <si>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</si>
  <si>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</si>
  <si>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</si>
  <si>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</si>
  <si>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</si>
  <si>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</si>
  <si>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</si>
  <si>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</si>
  <si>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</si>
  <si>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</si>
  <si>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</si>
  <si>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</si>
  <si>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</si>
  <si>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</si>
  <si>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</si>
  <si>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</si>
  <si>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</si>
  <si>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</si>
  <si>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</si>
  <si>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</si>
  <si>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</si>
  <si>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</si>
  <si>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</si>
  <si>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</si>
  <si>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</si>
  <si>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</si>
  <si>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</si>
  <si>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</si>
  <si>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</si>
  <si>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</si>
  <si>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</si>
  <si>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</si>
  <si>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</si>
  <si>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</si>
  <si>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</si>
  <si>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</si>
  <si>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</si>
  <si>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</si>
  <si>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</si>
  <si>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</si>
  <si>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</si>
  <si>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</si>
  <si>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</si>
  <si>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</si>
  <si>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</si>
  <si>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</si>
  <si>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</si>
  <si>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</si>
  <si>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</si>
  <si>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</si>
  <si>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</si>
  <si>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</si>
  <si>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</si>
  <si>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</si>
  <si>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</si>
  <si>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</si>
  <si>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</si>
  <si>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</si>
  <si>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</si>
  <si>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</si>
  <si>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</si>
  <si>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</si>
  <si>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</si>
  <si>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</si>
  <si>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</si>
  <si>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</si>
  <si>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</si>
  <si>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</si>
  <si>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</si>
  <si>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</si>
  <si>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</si>
  <si>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</si>
  <si>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</si>
  <si>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</si>
  <si>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</si>
  <si>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</si>
  <si>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</si>
  <si>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</si>
  <si>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</si>
  <si>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</si>
  <si>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</si>
  <si>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</si>
  <si>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</si>
  <si>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</si>
  <si>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</si>
  <si>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</si>
  <si>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</si>
  <si>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</si>
  <si>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</si>
  <si>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</si>
  <si>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</si>
  <si>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</si>
  <si>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</si>
  <si>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</si>
  <si>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</si>
  <si>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</si>
  <si>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</si>
  <si>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</si>
  <si>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</si>
  <si>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</si>
  <si>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</si>
  <si>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</si>
  <si>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</si>
  <si>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</si>
  <si>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</si>
  <si>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</si>
  <si>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</si>
  <si>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</si>
  <si>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</si>
  <si>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</si>
  <si>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</si>
  <si>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</si>
  <si>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</si>
  <si>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</si>
  <si>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</si>
  <si>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</si>
  <si>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</si>
  <si>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</si>
  <si>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</si>
  <si>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</si>
  <si>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</si>
  <si>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</si>
  <si>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</si>
  <si>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</si>
  <si>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</si>
  <si>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</si>
  <si>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</si>
  <si>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</si>
  <si>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</si>
  <si>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</si>
  <si>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</si>
  <si>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</si>
  <si>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</si>
  <si>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</si>
  <si>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</si>
  <si>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</si>
  <si>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</si>
  <si>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</si>
  <si>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</si>
  <si>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</si>
  <si>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</si>
  <si>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</si>
  <si>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</si>
  <si>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</si>
  <si>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</si>
  <si>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</si>
  <si>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</si>
  <si>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</si>
  <si>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</si>
  <si>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</si>
  <si>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</si>
  <si>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</si>
  <si>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</si>
  <si>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</si>
  <si>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</si>
  <si>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</si>
  <si>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</si>
  <si>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</si>
  <si>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</si>
  <si>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</si>
  <si>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</si>
  <si>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</si>
  <si>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</si>
  <si>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</si>
  <si>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</si>
  <si>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</si>
  <si>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</si>
  <si>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</si>
  <si>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</si>
  <si>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</si>
  <si>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</si>
  <si>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</si>
  <si>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</si>
  <si>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</si>
  <si>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</si>
  <si>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</si>
  <si>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</si>
  <si>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</si>
  <si>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</si>
  <si>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</si>
  <si>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</si>
  <si>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</si>
  <si>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</si>
  <si>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</si>
  <si>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</si>
  <si>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</si>
  <si>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</si>
  <si>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</si>
  <si>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</si>
  <si>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</si>
  <si>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</si>
  <si>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</si>
  <si>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</si>
  <si>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</si>
  <si>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</si>
  <si>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</si>
  <si>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</si>
  <si>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</si>
  <si>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</si>
  <si>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</si>
  <si>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</si>
  <si>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</si>
  <si>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</si>
  <si>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</si>
  <si>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</si>
  <si>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</si>
  <si>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</si>
  <si>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</si>
  <si>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</si>
  <si>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</si>
  <si>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</si>
  <si>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</si>
  <si>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</si>
  <si>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</si>
  <si>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</si>
  <si>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</si>
  <si>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</si>
  <si>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</si>
  <si>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</si>
  <si>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</si>
  <si>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</si>
  <si>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</si>
  <si>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</si>
  <si>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</si>
  <si>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</si>
  <si>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</si>
  <si>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</si>
  <si>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</si>
  <si>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</si>
  <si>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</si>
  <si>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</si>
  <si>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</si>
  <si>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</si>
  <si>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</si>
  <si>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</si>
  <si>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</si>
  <si>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</si>
  <si>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</si>
  <si>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</si>
  <si>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</si>
  <si>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</si>
  <si>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</si>
  <si>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</si>
  <si>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</si>
  <si>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</si>
  <si>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</si>
  <si>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</si>
  <si>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</si>
  <si>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</si>
  <si>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</si>
  <si>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</si>
  <si>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</si>
  <si>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</si>
  <si>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</si>
  <si>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</si>
  <si>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</si>
  <si>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</si>
  <si>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</si>
  <si>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</si>
  <si>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</si>
  <si>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</si>
  <si>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</si>
  <si>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</si>
  <si>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</si>
  <si>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</si>
  <si>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</si>
  <si>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</si>
  <si>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</si>
  <si>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</si>
  <si>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</si>
  <si>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</si>
  <si>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</si>
  <si>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</si>
  <si>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</si>
  <si>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</si>
  <si>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</si>
  <si>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</si>
  <si>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</si>
  <si>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</si>
  <si>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</si>
  <si>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</si>
  <si>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</si>
  <si>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</si>
  <si>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</si>
  <si>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</si>
  <si>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</si>
  <si>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</si>
  <si>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</si>
  <si>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</si>
  <si>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</si>
  <si>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</si>
  <si>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</si>
  <si>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</si>
  <si>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</si>
  <si>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</si>
  <si>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</si>
  <si>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</si>
  <si>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</si>
  <si>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</si>
  <si>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</si>
  <si>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</si>
  <si>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</si>
  <si>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</si>
  <si>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</si>
  <si>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</si>
  <si>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</si>
  <si>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</si>
  <si>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</si>
  <si>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</si>
  <si>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</si>
  <si>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</si>
  <si>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</si>
  <si>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</si>
  <si>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</si>
  <si>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</si>
  <si>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</si>
  <si>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</si>
  <si>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</si>
  <si>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</si>
  <si>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</si>
  <si>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</si>
  <si>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</si>
  <si>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</si>
  <si>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</si>
  <si>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</si>
  <si>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</si>
  <si>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</si>
  <si>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</si>
  <si>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</si>
  <si>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</si>
  <si>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</si>
  <si>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</si>
  <si>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</si>
  <si>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</si>
  <si>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</si>
  <si>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</si>
  <si>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</si>
  <si>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</si>
  <si>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</si>
  <si>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</si>
  <si>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</si>
  <si>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</si>
  <si>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</si>
  <si>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</si>
  <si>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</si>
  <si>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</si>
  <si>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</si>
  <si>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</si>
  <si>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</si>
  <si>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</si>
  <si>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</si>
  <si>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</si>
  <si>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</si>
  <si>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</si>
  <si>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</si>
  <si>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</si>
  <si>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</si>
  <si>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</si>
  <si>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</si>
  <si>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</si>
  <si>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</si>
  <si>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</si>
  <si>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</si>
  <si>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</si>
  <si>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</si>
  <si>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</si>
  <si>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</si>
  <si>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</si>
  <si>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</si>
  <si>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</si>
  <si>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</si>
  <si>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</si>
  <si>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</si>
  <si>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</si>
  <si>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</si>
  <si>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</si>
  <si>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</si>
  <si>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</si>
  <si>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</si>
  <si>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</si>
  <si>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</si>
  <si>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</si>
  <si>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</si>
  <si>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</si>
  <si>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</si>
  <si>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</si>
  <si>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</si>
  <si>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</si>
  <si>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</si>
  <si>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</si>
  <si>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</si>
  <si>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</si>
  <si>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</si>
  <si>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</si>
  <si>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</si>
  <si>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</si>
  <si>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</si>
  <si>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</si>
  <si>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</si>
  <si>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</si>
  <si>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</si>
  <si>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</si>
  <si>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</si>
  <si>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</si>
  <si>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</si>
  <si>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</si>
  <si>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</si>
  <si>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</si>
  <si>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</si>
  <si>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</si>
  <si>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</si>
  <si>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</si>
  <si>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</si>
  <si>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</si>
  <si>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</si>
  <si>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</si>
  <si>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</si>
  <si>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</si>
  <si>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</si>
  <si>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</si>
  <si>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</si>
  <si>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</si>
  <si>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</si>
  <si>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</si>
  <si>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</si>
  <si>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</si>
  <si>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</si>
  <si>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</si>
  <si>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</si>
  <si>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</si>
  <si>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</si>
  <si>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</si>
  <si>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</si>
  <si>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</si>
  <si>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</si>
  <si>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</si>
  <si>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</si>
  <si>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</si>
  <si>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</si>
  <si>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</si>
  <si>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</si>
  <si>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</si>
  <si>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</si>
  <si>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</si>
  <si>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</si>
  <si>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</si>
  <si>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</si>
  <si>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</si>
  <si>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</si>
  <si>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</si>
  <si>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</si>
  <si>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</si>
  <si>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</si>
  <si>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</si>
  <si>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</si>
  <si>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</si>
  <si>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</si>
  <si>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</si>
  <si>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</si>
  <si>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</si>
  <si>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</si>
  <si>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</si>
  <si>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</si>
  <si>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</si>
  <si>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</si>
  <si>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</si>
  <si>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</si>
  <si>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</si>
  <si>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</si>
  <si>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</si>
  <si>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</si>
  <si>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</si>
  <si>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</si>
  <si>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</si>
  <si>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</si>
  <si>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</si>
  <si>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</si>
  <si>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</si>
  <si>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</si>
  <si>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</si>
  <si>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</si>
  <si>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</si>
  <si>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</si>
  <si>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</si>
  <si>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</si>
  <si>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</si>
  <si>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</si>
  <si>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</si>
  <si>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</si>
  <si>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</si>
  <si>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</si>
  <si>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</si>
  <si>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</si>
  <si>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</si>
  <si>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</si>
  <si>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</si>
  <si>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</si>
  <si>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</si>
  <si>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</si>
  <si>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</si>
  <si>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</si>
  <si>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</si>
  <si>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</si>
  <si>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</si>
  <si>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</si>
  <si>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</si>
  <si>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</si>
  <si>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</si>
  <si>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</si>
  <si>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</si>
  <si>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</si>
  <si>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</si>
  <si>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</si>
  <si>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</si>
  <si>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</si>
  <si>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</si>
  <si>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</si>
  <si>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</si>
  <si>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</si>
  <si>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</si>
  <si>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</si>
  <si>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</si>
  <si>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</si>
  <si>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</si>
  <si>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</si>
  <si>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</si>
  <si>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</si>
  <si>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</si>
  <si>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</si>
  <si>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</si>
  <si>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</si>
  <si>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</si>
  <si>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</si>
  <si>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</si>
  <si>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</si>
  <si>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</si>
  <si>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</si>
  <si>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</si>
  <si>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</si>
  <si>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</si>
  <si>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</si>
  <si>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</si>
  <si>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</si>
  <si>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</si>
  <si>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</si>
  <si>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</si>
  <si>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</si>
  <si>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</si>
  <si>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</si>
  <si>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</si>
  <si>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</si>
  <si>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</si>
  <si>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</si>
  <si>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</si>
  <si>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</si>
  <si>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</si>
  <si>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</si>
  <si>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</si>
  <si>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</si>
  <si>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</si>
  <si>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</si>
  <si>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</si>
  <si>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</si>
  <si>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</si>
  <si>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</si>
  <si>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</si>
  <si>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</si>
  <si>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</si>
  <si>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</si>
  <si>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</si>
  <si>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</si>
  <si>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</si>
  <si>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</si>
  <si>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</si>
  <si>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</si>
  <si>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</si>
  <si>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</si>
  <si>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</si>
  <si>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</si>
  <si>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</si>
  <si>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</si>
  <si>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</si>
  <si>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</si>
  <si>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</si>
  <si>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</si>
  <si>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</si>
  <si>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</si>
  <si>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</si>
  <si>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</si>
  <si>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</si>
  <si>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</si>
  <si>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</si>
  <si>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</si>
  <si>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</si>
  <si>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</si>
  <si>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</si>
  <si>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</si>
  <si>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</si>
  <si>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</si>
  <si>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</si>
  <si>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</si>
  <si>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</si>
  <si>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</si>
  <si>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</si>
  <si>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</si>
  <si>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</si>
  <si>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</si>
  <si>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</si>
  <si>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</si>
  <si>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</si>
  <si>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</si>
  <si>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</si>
  <si>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</si>
  <si>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</si>
  <si>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</si>
  <si>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</si>
  <si>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</si>
  <si>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</si>
  <si>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</si>
  <si>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</si>
  <si>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</si>
  <si>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</si>
  <si>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</si>
  <si>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</si>
  <si>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</si>
  <si>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</si>
  <si>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</si>
  <si>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</si>
  <si>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</si>
  <si>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</si>
  <si>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</si>
  <si>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</si>
  <si>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</si>
  <si>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</si>
  <si>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</si>
  <si>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</si>
  <si>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</si>
  <si>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</si>
  <si>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</si>
  <si>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</si>
  <si>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</si>
  <si>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</si>
  <si>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</si>
  <si>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</si>
  <si>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</si>
  <si>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</si>
  <si>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</si>
  <si>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</si>
  <si>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</si>
  <si>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</si>
  <si>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</si>
  <si>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</si>
  <si>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</si>
  <si>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</si>
  <si>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</si>
  <si>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</si>
  <si>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</si>
  <si>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</si>
  <si>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</si>
  <si>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</si>
  <si>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</si>
  <si>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</si>
  <si>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</si>
  <si>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</si>
  <si>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</si>
  <si>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</si>
  <si>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</si>
  <si>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</si>
  <si>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</si>
  <si>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</si>
  <si>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</si>
  <si>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</si>
  <si>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</si>
  <si>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</si>
  <si>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</si>
  <si>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</si>
  <si>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</si>
  <si>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</si>
  <si>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</si>
  <si>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</si>
  <si>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</si>
  <si>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</si>
  <si>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</si>
  <si>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</si>
  <si>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</si>
  <si>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</si>
  <si>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</si>
  <si>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</si>
  <si>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</si>
  <si>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</si>
  <si>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</si>
  <si>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</si>
  <si>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</si>
  <si>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</si>
  <si>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</si>
  <si>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</si>
  <si>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</si>
  <si>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</si>
  <si>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</si>
  <si>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</si>
  <si>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</si>
  <si>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</si>
  <si>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</si>
  <si>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</si>
  <si>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</si>
  <si>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</si>
  <si>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</si>
  <si>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</si>
  <si>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</si>
  <si>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</si>
  <si>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</si>
  <si>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</si>
  <si>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</si>
  <si>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</si>
  <si>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</si>
  <si>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</si>
  <si>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</si>
  <si>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</si>
  <si>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</si>
  <si>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</si>
  <si>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</si>
  <si>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</si>
  <si>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</si>
  <si>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</si>
  <si>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</si>
  <si>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</si>
  <si>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</si>
  <si>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</si>
  <si>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</si>
  <si>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</si>
  <si>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</si>
  <si>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</si>
  <si>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</si>
  <si>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</si>
  <si>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</si>
  <si>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</si>
  <si>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</si>
  <si>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</si>
  <si>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</si>
  <si>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</si>
  <si>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</si>
  <si>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</si>
  <si>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</si>
  <si>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</si>
  <si>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</si>
  <si>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</si>
  <si>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</si>
  <si>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</si>
  <si>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</si>
  <si>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</si>
  <si>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</si>
  <si>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</si>
  <si>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</si>
  <si>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</si>
  <si>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</si>
  <si>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</si>
  <si>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</si>
  <si>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</si>
  <si>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</si>
  <si>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</si>
  <si>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</si>
  <si>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</si>
  <si>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</si>
  <si>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</si>
  <si>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</si>
  <si>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</si>
  <si>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</si>
  <si>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</si>
  <si>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</si>
  <si>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</si>
  <si>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</si>
  <si>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</si>
  <si>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</si>
  <si>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</si>
  <si>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</si>
  <si>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</si>
  <si>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</si>
  <si>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</si>
  <si>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</si>
  <si>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</si>
  <si>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</si>
  <si>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</si>
  <si>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</si>
  <si>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</si>
  <si>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</si>
  <si>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</si>
  <si>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</si>
  <si>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</si>
  <si>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</si>
  <si>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</si>
  <si>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</si>
  <si>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</si>
  <si>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</si>
  <si>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</si>
  <si>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</si>
  <si>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</si>
  <si>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</si>
  <si>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</si>
  <si>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</si>
  <si>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</si>
  <si>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</si>
  <si>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</si>
  <si>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</si>
  <si>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</si>
  <si>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</si>
  <si>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</si>
  <si>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</si>
  <si>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</si>
  <si>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</si>
  <si>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</si>
  <si>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</si>
  <si>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</si>
  <si>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</si>
  <si>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</si>
  <si>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</si>
  <si>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</si>
  <si>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</si>
  <si>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</si>
  <si>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</si>
  <si>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</si>
  <si>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</si>
  <si>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</si>
  <si>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</si>
  <si>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</si>
  <si>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</si>
  <si>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</si>
  <si>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</si>
  <si>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</si>
  <si>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</si>
  <si>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</si>
  <si>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</si>
  <si>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</si>
  <si>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</si>
  <si>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</si>
  <si>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</si>
  <si>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</si>
  <si>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</si>
  <si>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</si>
  <si>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</si>
  <si>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</si>
  <si>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</si>
  <si>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</si>
  <si>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</si>
  <si>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</si>
  <si>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</si>
  <si>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</si>
  <si>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</si>
  <si>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</si>
  <si>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</si>
  <si>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</si>
  <si>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</si>
  <si>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</si>
  <si>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</si>
  <si>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</si>
  <si>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</si>
  <si>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</si>
  <si>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</si>
  <si>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</si>
  <si>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</si>
  <si>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</si>
  <si>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</si>
  <si>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</si>
  <si>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</si>
  <si>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</si>
  <si>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</si>
  <si>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</si>
  <si>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</si>
  <si>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</si>
  <si>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</si>
  <si>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</si>
  <si>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</si>
  <si>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</si>
  <si>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</si>
  <si>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</si>
  <si>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</si>
  <si>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</si>
  <si>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</si>
  <si>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</si>
  <si>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</si>
  <si>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</si>
  <si>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</si>
  <si>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</si>
  <si>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</si>
  <si>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</si>
  <si>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</si>
  <si>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</si>
  <si>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</si>
  <si>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</si>
  <si>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</si>
  <si>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</si>
  <si>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</si>
  <si>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</si>
  <si>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</si>
  <si>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</si>
  <si>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</si>
  <si>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</si>
  <si>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</si>
  <si>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</si>
  <si>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</si>
  <si>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</si>
  <si>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</si>
  <si>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</si>
  <si>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</si>
  <si>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</si>
  <si>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</si>
  <si>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</si>
  <si>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</si>
  <si>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</si>
  <si>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</si>
  <si>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</si>
  <si>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</si>
  <si>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</si>
  <si>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</si>
  <si>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</si>
  <si>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</si>
  <si>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</si>
  <si>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</si>
  <si>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</si>
  <si>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</si>
  <si>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</si>
  <si>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</si>
  <si>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</si>
  <si>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</si>
  <si>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</si>
  <si>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</si>
  <si>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</si>
  <si>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</si>
  <si>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</si>
  <si>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</si>
  <si>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</si>
  <si>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</si>
  <si>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</si>
  <si>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</si>
  <si>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</si>
  <si>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</si>
  <si>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</si>
  <si>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</si>
  <si>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</si>
  <si>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</si>
  <si>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</si>
  <si>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</si>
  <si>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</si>
  <si>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</si>
  <si>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</si>
  <si>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</si>
  <si>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</si>
  <si>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</si>
  <si>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</si>
  <si>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</si>
  <si>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</si>
  <si>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</si>
  <si>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</si>
  <si>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</si>
  <si>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</si>
  <si>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</si>
  <si>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</si>
  <si>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</si>
  <si>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</si>
  <si>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</si>
  <si>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</si>
  <si>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</si>
  <si>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</si>
  <si>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</si>
  <si>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</si>
  <si>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</si>
  <si>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</si>
  <si>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</si>
  <si>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</si>
  <si>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</si>
  <si>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</si>
  <si>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</si>
  <si>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</si>
  <si>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</si>
  <si>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</si>
  <si>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</si>
  <si>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</si>
  <si>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</si>
  <si>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</si>
  <si>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</si>
  <si>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</si>
  <si>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</si>
  <si>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</si>
  <si>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</si>
  <si>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</si>
  <si>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</si>
  <si>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</si>
  <si>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</si>
  <si>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</si>
  <si>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</si>
  <si>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</si>
  <si>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</si>
  <si>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</si>
  <si>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</si>
  <si>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</si>
  <si>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</si>
  <si>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</si>
  <si>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</si>
  <si>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</si>
  <si>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</si>
  <si>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</si>
  <si>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</si>
  <si>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</si>
  <si>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</si>
  <si>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</si>
  <si>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</si>
  <si>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</si>
  <si>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</si>
  <si>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</si>
  <si>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</si>
  <si>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</si>
  <si>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</si>
  <si>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</si>
  <si>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</si>
  <si>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</si>
  <si>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</si>
  <si>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</si>
  <si>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</si>
  <si>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</si>
  <si>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</si>
  <si>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</si>
  <si>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</si>
  <si>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</si>
  <si>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</si>
  <si>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</si>
  <si>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</si>
  <si>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</si>
  <si>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</si>
  <si>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</si>
  <si>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</si>
  <si>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</si>
  <si>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</si>
  <si>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</si>
  <si>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</si>
  <si>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</si>
  <si>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</si>
  <si>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</si>
  <si>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</si>
  <si>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</si>
  <si>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</si>
  <si>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</si>
  <si>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</si>
  <si>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</si>
  <si>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</si>
  <si>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</si>
  <si>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</si>
  <si>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</si>
  <si>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</si>
  <si>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</si>
  <si>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</si>
  <si>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</si>
  <si>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</si>
  <si>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</si>
  <si>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</si>
  <si>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</si>
  <si>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</si>
  <si>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</si>
  <si>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</si>
  <si>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</si>
  <si>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</si>
  <si>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</si>
  <si>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</si>
  <si>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</si>
  <si>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</si>
  <si>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</si>
  <si>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</si>
  <si>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</si>
  <si>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</si>
  <si>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</si>
  <si>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</si>
  <si>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</si>
  <si>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</si>
  <si>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</si>
  <si>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</si>
  <si>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</si>
  <si>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</si>
  <si>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</si>
  <si>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</si>
  <si>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</si>
  <si>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</si>
  <si>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</si>
  <si>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</si>
  <si>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</si>
  <si>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</si>
  <si>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</si>
  <si>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</si>
  <si>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</si>
  <si>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</si>
  <si>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</si>
  <si>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</si>
  <si>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</si>
  <si>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</si>
  <si>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</si>
  <si>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</si>
  <si>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</si>
  <si>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</si>
  <si>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</si>
  <si>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</si>
  <si>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</si>
  <si>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</si>
  <si>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</si>
  <si>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</si>
  <si>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</si>
  <si>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</si>
  <si>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</si>
  <si>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</si>
  <si>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</si>
  <si>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</si>
  <si>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</si>
  <si>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</si>
  <si>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</si>
  <si>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</si>
  <si>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</si>
  <si>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</si>
  <si>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</si>
  <si>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</si>
  <si>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</si>
  <si>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</si>
  <si>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</si>
  <si>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</si>
  <si>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</si>
  <si>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</si>
  <si>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</si>
  <si>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</si>
  <si>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</si>
  <si>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</si>
  <si>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</si>
  <si>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</si>
  <si>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</si>
  <si>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</si>
  <si>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</si>
  <si>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</si>
  <si>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</si>
  <si>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</si>
  <si>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</si>
  <si>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</si>
  <si>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</si>
  <si>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</si>
  <si>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</si>
  <si>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</si>
  <si>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</si>
  <si>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</si>
  <si>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</si>
  <si>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</si>
  <si>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</si>
  <si>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</si>
  <si>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</si>
  <si>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</si>
  <si>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</si>
  <si>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</si>
  <si>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</si>
  <si>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</si>
  <si>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</si>
  <si>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</si>
  <si>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</si>
  <si>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</si>
  <si>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</si>
  <si>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</si>
  <si>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</si>
  <si>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</si>
  <si>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</si>
  <si>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</si>
  <si>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</si>
  <si>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</si>
  <si>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</si>
  <si>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</si>
  <si>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</si>
  <si>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</si>
  <si>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</si>
  <si>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</si>
  <si>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</si>
  <si>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</si>
  <si>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</si>
  <si>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</si>
  <si>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</si>
  <si>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</si>
  <si>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</si>
  <si>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</si>
  <si>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</si>
  <si>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</si>
  <si>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</si>
  <si>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</si>
  <si>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</si>
  <si>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</si>
  <si>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</si>
  <si>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</si>
  <si>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</si>
  <si>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</si>
  <si>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</si>
  <si>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</si>
  <si>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</si>
  <si>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</si>
  <si>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</si>
  <si>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</si>
  <si>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</si>
  <si>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</si>
  <si>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</si>
  <si>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</si>
  <si>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</si>
  <si>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</si>
  <si>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</si>
  <si>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</si>
  <si>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</si>
  <si>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</si>
  <si>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</si>
  <si>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</si>
  <si>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</si>
  <si>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</si>
  <si>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</si>
  <si>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</si>
  <si>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</si>
  <si>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</si>
  <si>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</si>
  <si>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</si>
  <si>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</si>
  <si>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</si>
  <si>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</si>
  <si>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</si>
  <si>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</si>
  <si>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</si>
  <si>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</si>
  <si>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</si>
  <si>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</si>
  <si>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</si>
  <si>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</si>
  <si>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</si>
  <si>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</si>
  <si>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</si>
  <si>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</si>
  <si>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</si>
  <si>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</si>
  <si>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</si>
  <si>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</si>
  <si>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</si>
  <si>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</si>
  <si>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</si>
  <si>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</si>
  <si>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</si>
  <si>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</si>
  <si>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</si>
  <si>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</si>
  <si>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</si>
  <si>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</si>
  <si>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</si>
  <si>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</si>
  <si>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</si>
  <si>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</si>
  <si>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</si>
  <si>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</si>
  <si>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</si>
  <si>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</si>
  <si>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</si>
  <si>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</si>
  <si>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</si>
  <si>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</si>
  <si>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</si>
  <si>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</si>
  <si>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</si>
  <si>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</si>
  <si>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</si>
  <si>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</si>
  <si>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</si>
  <si>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</si>
  <si>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</si>
  <si>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</si>
  <si>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</si>
  <si>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</si>
  <si>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</si>
  <si>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</si>
  <si>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</si>
  <si>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</si>
  <si>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</si>
  <si>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</si>
  <si>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</si>
  <si>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</si>
  <si>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</si>
  <si>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</si>
  <si>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</si>
  <si>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</si>
  <si>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</si>
  <si>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</si>
  <si>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</si>
  <si>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</si>
  <si>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</si>
  <si>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</si>
  <si>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</si>
  <si>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</si>
  <si>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</si>
  <si>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</si>
  <si>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</si>
  <si>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</si>
  <si>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</si>
  <si>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</si>
  <si>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</si>
  <si>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</si>
  <si>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</si>
  <si>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</si>
  <si>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</si>
  <si>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</si>
  <si>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</si>
  <si>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</si>
  <si>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</si>
  <si>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</si>
  <si>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</si>
  <si>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</si>
  <si>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</si>
  <si>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</si>
  <si>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</si>
  <si>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</si>
  <si>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</si>
  <si>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</si>
  <si>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</si>
  <si>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</si>
  <si>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</si>
  <si>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</si>
  <si>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</si>
  <si>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</si>
  <si>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</si>
  <si>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</si>
  <si>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</si>
  <si>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</si>
  <si>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</si>
  <si>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</si>
  <si>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</si>
  <si>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</si>
  <si>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</si>
  <si>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</si>
  <si>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</si>
  <si>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</si>
  <si>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</si>
  <si>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</si>
  <si>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</si>
  <si>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</si>
  <si>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</si>
  <si>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</si>
  <si>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</si>
  <si>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</si>
  <si>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</si>
  <si>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</si>
  <si>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</si>
  <si>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</si>
  <si>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</si>
  <si>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</si>
  <si>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</si>
  <si>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</si>
  <si>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</si>
  <si>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</si>
  <si>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</si>
  <si>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</si>
  <si>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</si>
  <si>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</si>
  <si>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</si>
  <si>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</si>
  <si>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</si>
  <si>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</si>
  <si>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</si>
  <si>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</si>
  <si>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</si>
  <si>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</si>
  <si>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</si>
  <si>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</si>
  <si>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</si>
  <si>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</si>
  <si>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</si>
  <si>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</si>
  <si>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</si>
  <si>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</si>
  <si>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</si>
  <si>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</si>
  <si>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</si>
  <si>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</si>
  <si>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</si>
  <si>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</si>
  <si>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</si>
  <si>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</si>
  <si>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</si>
  <si>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</si>
  <si>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</si>
  <si>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</si>
  <si>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</si>
  <si>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</si>
  <si>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</si>
  <si>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</si>
  <si>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</si>
  <si>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</si>
  <si>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</si>
  <si>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</si>
  <si>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</si>
  <si>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</si>
  <si>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</si>
  <si>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</si>
  <si>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</si>
  <si>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</si>
  <si>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</si>
  <si>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</si>
  <si>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</si>
  <si>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</si>
  <si>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</si>
  <si>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</si>
  <si>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</si>
  <si>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</si>
  <si>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</si>
  <si>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</si>
  <si>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</si>
  <si>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</si>
  <si>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</si>
  <si>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</si>
  <si>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</si>
  <si>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</si>
  <si>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</si>
  <si>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</si>
  <si>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</si>
  <si>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</si>
  <si>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</si>
  <si>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</si>
  <si>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</si>
  <si>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</si>
  <si>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</si>
  <si>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</si>
  <si>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</si>
  <si>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</si>
  <si>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</si>
  <si>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</si>
  <si>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</si>
  <si>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</si>
  <si>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</si>
  <si>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</si>
  <si>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</si>
  <si>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</si>
  <si>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</si>
  <si>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</si>
  <si>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</si>
  <si>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</si>
  <si>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</si>
  <si>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</si>
  <si>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</si>
  <si>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</si>
  <si>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</si>
  <si>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</si>
  <si>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</si>
  <si>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</si>
  <si>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</si>
  <si>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</si>
  <si>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</si>
  <si>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</si>
  <si>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</si>
  <si>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</si>
  <si>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</si>
  <si>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</si>
  <si>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</si>
  <si>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</si>
  <si>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</si>
  <si>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</si>
  <si>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</si>
  <si>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</si>
  <si>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</si>
  <si>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</si>
  <si>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</si>
  <si>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</si>
  <si>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</si>
  <si>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</si>
  <si>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</si>
  <si>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</si>
  <si>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</si>
  <si>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</si>
  <si>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</si>
  <si>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</si>
  <si>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</si>
  <si>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</si>
  <si>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</si>
  <si>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</si>
  <si>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</si>
  <si>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</si>
  <si>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</si>
  <si>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</si>
  <si>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</si>
  <si>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</si>
  <si>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</si>
  <si>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</si>
  <si>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</si>
  <si>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</si>
  <si>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</si>
  <si>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</si>
  <si>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</si>
  <si>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</si>
  <si>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</si>
  <si>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</si>
  <si>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</si>
  <si>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</si>
  <si>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</si>
  <si>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</si>
  <si>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</si>
  <si>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</si>
  <si>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</si>
  <si>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</si>
  <si>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</si>
  <si>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</si>
  <si>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</si>
  <si>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</si>
  <si>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</si>
  <si>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</si>
  <si>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</si>
  <si>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</si>
  <si>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</si>
  <si>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</si>
  <si>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</si>
  <si>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</si>
  <si>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</si>
  <si>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</si>
  <si>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</si>
  <si>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</si>
  <si>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</si>
  <si>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</si>
  <si>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</si>
  <si>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</si>
  <si>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</si>
  <si>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</si>
  <si>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</si>
  <si>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</si>
  <si>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</si>
  <si>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</si>
  <si>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</si>
  <si>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</si>
  <si>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</si>
  <si>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</si>
  <si>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</si>
  <si>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</si>
  <si>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</si>
  <si>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</si>
  <si>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</si>
  <si>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</si>
  <si>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</si>
  <si>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</si>
  <si>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</si>
  <si>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</si>
  <si>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</si>
  <si>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</si>
  <si>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</si>
  <si>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</si>
  <si>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</si>
  <si>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</si>
  <si>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</si>
  <si>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</si>
  <si>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</si>
  <si>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</si>
  <si>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</si>
  <si>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</si>
  <si>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</si>
  <si>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</si>
  <si>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</si>
  <si>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</si>
  <si>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</si>
  <si>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</si>
  <si>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</si>
  <si>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</si>
  <si>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</si>
  <si>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</si>
  <si>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</si>
  <si>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</si>
  <si>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</si>
  <si>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</si>
  <si>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</si>
  <si>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</si>
  <si>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</si>
  <si>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</si>
  <si>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</si>
  <si>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</si>
  <si>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</si>
  <si>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</si>
  <si>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</si>
  <si>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</si>
  <si>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</si>
  <si>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</si>
  <si>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</si>
  <si>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</si>
  <si>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</si>
  <si>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</si>
  <si>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</si>
  <si>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</si>
  <si>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</si>
  <si>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</si>
  <si>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</si>
  <si>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</si>
  <si>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</si>
  <si>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</si>
  <si>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</si>
  <si>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</si>
  <si>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</si>
  <si>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</si>
  <si>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</si>
  <si>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</si>
  <si>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</si>
  <si>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</si>
  <si>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</si>
  <si>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</si>
  <si>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</si>
  <si>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</si>
  <si>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</si>
  <si>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</si>
  <si>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</si>
  <si>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</si>
  <si>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</si>
  <si>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</si>
  <si>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</si>
  <si>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</si>
  <si>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</si>
  <si>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</si>
  <si>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</si>
  <si>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</si>
  <si>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</si>
  <si>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</si>
  <si>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</si>
  <si>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</si>
  <si>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</si>
  <si>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</si>
  <si>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</si>
  <si>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</si>
  <si>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</si>
  <si>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</si>
  <si>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</si>
  <si>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</si>
  <si>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</si>
  <si>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</si>
  <si>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</si>
  <si>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</si>
  <si>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</si>
  <si>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</si>
  <si>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</si>
  <si>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</si>
  <si>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</si>
  <si>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</si>
  <si>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</si>
  <si>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</si>
  <si>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</si>
  <si>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</si>
  <si>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</si>
  <si>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</si>
  <si>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</si>
  <si>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</si>
  <si>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</si>
  <si>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</si>
  <si>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</si>
  <si>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</si>
  <si>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</si>
  <si>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</si>
  <si>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</si>
  <si>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</si>
  <si>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</si>
  <si>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</si>
  <si>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</si>
  <si>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</si>
  <si>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</si>
  <si>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</si>
  <si>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</si>
  <si>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</si>
  <si>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</si>
  <si>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</si>
  <si>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</si>
  <si>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</si>
  <si>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</si>
  <si>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</si>
  <si>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</si>
  <si>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</si>
  <si>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</si>
  <si>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</si>
  <si>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</si>
  <si>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</si>
  <si>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</si>
  <si>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</si>
  <si>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</si>
  <si>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</si>
  <si>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</si>
  <si>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</si>
  <si>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</si>
  <si>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</si>
  <si>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</si>
  <si>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</si>
  <si>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</si>
  <si>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</si>
  <si>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</si>
  <si>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</si>
  <si>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</si>
  <si>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</si>
  <si>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</si>
  <si>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</si>
  <si>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</si>
  <si>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</si>
  <si>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</si>
  <si>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</si>
  <si>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</si>
  <si>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</si>
  <si>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</si>
  <si>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</si>
  <si>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</si>
  <si>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</si>
  <si>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</si>
  <si>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</si>
  <si>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</si>
  <si>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</si>
  <si>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</si>
  <si>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</si>
  <si>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</si>
  <si>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</si>
  <si>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</si>
  <si>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</si>
  <si>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</si>
  <si>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</si>
  <si>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</si>
  <si>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</si>
  <si>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</si>
  <si>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</si>
  <si>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</si>
  <si>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</si>
  <si>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</si>
  <si>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</si>
  <si>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</si>
  <si>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</si>
  <si>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</si>
  <si>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</si>
  <si>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</si>
  <si>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</si>
  <si>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</si>
  <si>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</si>
  <si>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</si>
  <si>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</si>
  <si>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</si>
  <si>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</si>
  <si>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</si>
  <si>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</si>
  <si>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</si>
  <si>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</si>
  <si>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</si>
  <si>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</si>
  <si>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</si>
  <si>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</si>
  <si>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</si>
  <si>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</si>
  <si>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</si>
  <si>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</si>
  <si>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</si>
  <si>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</si>
  <si>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</si>
  <si>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</si>
  <si>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</si>
  <si>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</si>
  <si>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</si>
  <si>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</si>
  <si>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</si>
  <si>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</si>
  <si>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</si>
  <si>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</si>
  <si>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</si>
  <si>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</si>
  <si>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</si>
  <si>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</si>
  <si>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</si>
  <si>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</si>
  <si>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</si>
  <si>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</si>
  <si>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</si>
  <si>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</si>
  <si>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</si>
  <si>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</si>
  <si>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</si>
  <si>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</si>
  <si>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</si>
  <si>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</si>
  <si>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</si>
  <si>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</si>
  <si>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</si>
  <si>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</si>
  <si>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</si>
  <si>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</si>
  <si>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</si>
  <si>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</si>
  <si>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</si>
  <si>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</si>
  <si>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</si>
  <si>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</si>
  <si>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</si>
  <si>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</si>
  <si>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</si>
  <si>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</si>
  <si>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</si>
  <si>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</si>
  <si>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</si>
  <si>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</si>
  <si>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</si>
  <si>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</si>
  <si>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</si>
  <si>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</si>
  <si>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</si>
  <si>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</si>
  <si>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</si>
  <si>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</si>
  <si>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</si>
  <si>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</si>
  <si>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</si>
  <si>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</si>
  <si>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</si>
  <si>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</si>
  <si>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</si>
  <si>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</si>
  <si>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</si>
  <si>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</si>
  <si>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</si>
  <si>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</si>
  <si>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</si>
  <si>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</si>
  <si>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</si>
  <si>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</si>
  <si>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</si>
  <si>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</si>
  <si>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</si>
  <si>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</si>
  <si>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</si>
  <si>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</si>
  <si>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</si>
  <si>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</si>
  <si>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</si>
  <si>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</si>
  <si>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</si>
  <si>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</si>
  <si>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</si>
  <si>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</si>
  <si>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</si>
  <si>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</si>
  <si>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</si>
  <si>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</si>
  <si>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</si>
  <si>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</si>
  <si>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</si>
  <si>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</si>
  <si>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</si>
  <si>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</si>
  <si>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</si>
  <si>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</si>
  <si>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</si>
  <si>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</si>
  <si>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</si>
  <si>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</si>
  <si>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</si>
  <si>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</si>
  <si>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</si>
  <si>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</si>
  <si>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</si>
  <si>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</si>
  <si>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</si>
  <si>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</si>
  <si>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</si>
  <si>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</si>
  <si>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</si>
  <si>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</si>
  <si>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</si>
  <si>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</si>
  <si>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</si>
  <si>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</si>
  <si>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</si>
  <si>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</si>
  <si>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</si>
  <si>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</si>
  <si>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</si>
  <si>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</si>
  <si>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</si>
  <si>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</si>
  <si>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</si>
  <si>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</si>
  <si>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</si>
  <si>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</si>
  <si>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</si>
  <si>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</si>
  <si>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</si>
  <si>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</si>
  <si>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</si>
  <si>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</si>
  <si>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</si>
  <si>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</si>
  <si>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</si>
  <si>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</si>
  <si>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</si>
  <si>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</si>
  <si>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</si>
  <si>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</si>
  <si>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</si>
  <si>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</si>
  <si>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</si>
  <si>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</si>
  <si>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</si>
  <si>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</si>
  <si>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</si>
  <si>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</si>
  <si>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</si>
  <si>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</si>
  <si>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</si>
  <si>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</si>
  <si>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</si>
  <si>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</si>
  <si>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</si>
  <si>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</si>
  <si>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</si>
  <si>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</si>
  <si>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</si>
  <si>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</si>
  <si>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</si>
  <si>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</si>
  <si>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</si>
  <si>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</si>
  <si>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</si>
  <si>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</si>
  <si>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</si>
  <si>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</si>
  <si>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</si>
  <si>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</si>
  <si>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</si>
  <si>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</si>
  <si>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</si>
  <si>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</si>
  <si>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</si>
  <si>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</si>
  <si>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</si>
  <si>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</si>
  <si>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</si>
  <si>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</si>
  <si>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</si>
  <si>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</si>
  <si>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</si>
  <si>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</si>
  <si>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</si>
  <si>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</si>
  <si>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</si>
  <si>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</si>
  <si>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</si>
  <si>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</si>
  <si>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</si>
  <si>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</si>
  <si>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</si>
  <si>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</si>
  <si>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</si>
  <si>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</si>
  <si>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</si>
  <si>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</si>
  <si>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</si>
  <si>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</si>
  <si>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</si>
  <si>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</si>
  <si>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</si>
  <si>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</si>
  <si>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</si>
  <si>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</si>
  <si>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</si>
  <si>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</si>
  <si>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</si>
  <si>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</si>
  <si>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</si>
  <si>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</si>
  <si>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</si>
  <si>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</si>
  <si>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</si>
  <si>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</si>
  <si>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</si>
  <si>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</si>
  <si>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</si>
  <si>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</si>
  <si>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</si>
  <si>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</si>
  <si>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</si>
  <si>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</si>
  <si>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</si>
  <si>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</si>
  <si>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</si>
  <si>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</si>
  <si>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</si>
  <si>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</si>
  <si>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</si>
  <si>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</si>
  <si>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</si>
  <si>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</si>
  <si>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</si>
  <si>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</si>
  <si>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</si>
  <si>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</si>
  <si>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</si>
  <si>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</si>
  <si>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</si>
  <si>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</si>
  <si>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</si>
  <si>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</si>
  <si>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</si>
  <si>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</si>
  <si>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</si>
  <si>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</si>
  <si>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</si>
  <si>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</si>
  <si>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</si>
  <si>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</si>
  <si>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</si>
  <si>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</si>
  <si>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</si>
  <si>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</si>
  <si>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</si>
  <si>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</si>
  <si>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</si>
  <si>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</si>
  <si>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</si>
  <si>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</si>
  <si>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</si>
  <si>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</si>
  <si>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</si>
  <si>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</si>
  <si>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</si>
  <si>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</si>
  <si>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</si>
  <si>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</si>
  <si>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</si>
  <si>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</si>
  <si>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</si>
  <si>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</si>
  <si>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</si>
  <si>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</si>
  <si>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</si>
  <si>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</si>
  <si>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</si>
  <si>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</si>
  <si>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</si>
  <si>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</si>
  <si>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</si>
  <si>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</si>
  <si>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</si>
  <si>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</si>
  <si>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</si>
  <si>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</si>
  <si>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</si>
  <si>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</si>
  <si>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</si>
  <si>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</si>
  <si>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</si>
  <si>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</si>
  <si>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</si>
  <si>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</si>
  <si>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</si>
  <si>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</si>
  <si>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</si>
  <si>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</si>
  <si>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</si>
  <si>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</si>
  <si>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</si>
  <si>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</si>
  <si>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</si>
  <si>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</si>
  <si>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</si>
  <si>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</si>
  <si>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</si>
  <si>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</si>
  <si>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</si>
  <si>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</si>
  <si>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</si>
  <si>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</si>
  <si>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</si>
  <si>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</si>
  <si>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</si>
  <si>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</si>
  <si>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</si>
  <si>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</si>
  <si>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</si>
  <si>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</si>
  <si>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</si>
  <si>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</si>
  <si>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</si>
  <si>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</si>
  <si>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</si>
  <si>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</si>
  <si>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</si>
  <si>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</si>
  <si>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</si>
  <si>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</si>
  <si>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</si>
  <si>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</si>
  <si>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</si>
  <si>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</si>
  <si>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</si>
  <si>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</si>
  <si>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</si>
  <si>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</si>
  <si>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</si>
  <si>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</si>
  <si>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</si>
  <si>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</si>
  <si>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</si>
  <si>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</si>
  <si>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</si>
  <si>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</si>
  <si>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</si>
  <si>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</si>
  <si>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</si>
  <si>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</si>
  <si>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</si>
  <si>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</si>
  <si>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</si>
  <si>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</si>
  <si>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</si>
  <si>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</si>
  <si>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</si>
  <si>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</si>
  <si>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</si>
  <si>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</si>
  <si>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</si>
  <si>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</si>
  <si>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</si>
  <si>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</si>
  <si>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</si>
  <si>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</si>
  <si>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</si>
  <si>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</si>
  <si>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</si>
  <si>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</si>
  <si>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</si>
  <si>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</si>
  <si>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</si>
  <si>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</si>
  <si>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</si>
  <si>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</si>
  <si>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</si>
  <si>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</si>
  <si>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</si>
  <si>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</si>
  <si>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</si>
  <si>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</si>
  <si>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</si>
  <si>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</si>
  <si>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</si>
  <si>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</si>
  <si>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</si>
  <si>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</si>
  <si>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</si>
  <si>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</si>
  <si>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</si>
  <si>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</si>
  <si>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</si>
  <si>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</si>
  <si>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</si>
  <si>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</si>
  <si>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</si>
  <si>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</si>
  <si>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</si>
  <si>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</si>
  <si>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</si>
  <si>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</si>
  <si>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</si>
  <si>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</si>
  <si>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</si>
  <si>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</si>
  <si>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</si>
  <si>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</si>
  <si>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</si>
  <si>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</si>
  <si>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</si>
  <si>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</si>
  <si>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</si>
  <si>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</si>
  <si>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</si>
  <si>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</si>
  <si>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</si>
  <si>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</si>
  <si>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</si>
  <si>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</si>
  <si>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</si>
  <si>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</si>
  <si>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</si>
  <si>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</si>
  <si>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</si>
  <si>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</si>
  <si>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</si>
  <si>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</si>
  <si>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</si>
  <si>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</si>
  <si>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</si>
  <si>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</si>
  <si>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</si>
  <si>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</si>
  <si>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</si>
  <si>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</si>
  <si>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</si>
  <si>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</si>
  <si>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</si>
  <si>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</si>
  <si>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</si>
  <si>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</si>
  <si>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</si>
  <si>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</si>
  <si>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</si>
  <si>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</si>
  <si>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</si>
  <si>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</si>
  <si>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</si>
  <si>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</si>
  <si>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</si>
  <si>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</si>
  <si>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</si>
  <si>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</si>
  <si>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</si>
  <si>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</si>
  <si>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</si>
  <si>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</si>
  <si>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</si>
  <si>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</si>
  <si>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</si>
  <si>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</si>
  <si>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</si>
  <si>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</si>
  <si>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</si>
  <si>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</si>
  <si>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</si>
  <si>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</si>
  <si>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</si>
  <si>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</si>
  <si>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</si>
  <si>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</si>
  <si>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</si>
  <si>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</si>
  <si>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</si>
  <si>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</si>
  <si>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</si>
  <si>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</si>
  <si>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</si>
  <si>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</si>
  <si>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</si>
  <si>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</si>
  <si>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</si>
  <si>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</si>
  <si>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</si>
  <si>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</si>
  <si>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</si>
  <si>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</si>
  <si>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</si>
  <si>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</si>
  <si>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</si>
  <si>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</si>
  <si>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</si>
  <si>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</si>
  <si>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</si>
  <si>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</si>
  <si>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</si>
  <si>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</si>
  <si>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</si>
  <si>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</si>
  <si>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</si>
  <si>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</si>
  <si>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</si>
  <si>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</si>
  <si>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</si>
  <si>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</si>
  <si>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</si>
  <si>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</si>
  <si>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</si>
  <si>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</si>
  <si>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</si>
  <si>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</si>
  <si>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</si>
  <si>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</si>
  <si>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</si>
  <si>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</si>
  <si>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</si>
  <si>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</si>
  <si>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</si>
  <si>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</si>
  <si>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</si>
  <si>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</si>
  <si>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</si>
  <si>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</si>
  <si>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</si>
  <si>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</si>
  <si>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</si>
  <si>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</si>
  <si>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</si>
  <si>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</si>
  <si>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</si>
  <si>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</si>
  <si>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</si>
  <si>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</si>
  <si>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</si>
  <si>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</si>
  <si>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</si>
  <si>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</si>
  <si>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</si>
  <si>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</si>
  <si>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</si>
  <si>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</si>
  <si>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</si>
  <si>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</si>
  <si>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</si>
  <si>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</si>
  <si>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</si>
  <si>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</si>
  <si>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</si>
  <si>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</si>
  <si>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</si>
  <si>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</si>
  <si>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</si>
  <si>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</si>
  <si>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</si>
  <si>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</si>
  <si>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</si>
  <si>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</si>
  <si>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</si>
  <si>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</si>
  <si>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</si>
  <si>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</si>
  <si>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</si>
  <si>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</si>
  <si>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</si>
  <si>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</si>
  <si>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</si>
  <si>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</si>
  <si>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</si>
  <si>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</si>
  <si>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</si>
  <si>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</si>
  <si>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</si>
  <si>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</si>
  <si>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</si>
  <si>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</si>
  <si>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</si>
  <si>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</si>
  <si>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</si>
  <si>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</si>
  <si>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</si>
  <si>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</si>
  <si>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</si>
  <si>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</si>
  <si>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</si>
  <si>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</si>
  <si>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</si>
  <si>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</si>
  <si>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</si>
  <si>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</si>
  <si>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</si>
  <si>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</si>
  <si>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</si>
  <si>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</si>
  <si>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</si>
  <si>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</si>
  <si>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</si>
  <si>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</si>
  <si>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</si>
  <si>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</si>
  <si>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</si>
  <si>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</si>
  <si>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</si>
  <si>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</si>
  <si>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</si>
  <si>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</si>
  <si>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</si>
  <si>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</si>
  <si>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</si>
  <si>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</si>
  <si>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</si>
  <si>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</si>
  <si>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</si>
  <si>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</si>
  <si>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</si>
  <si>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</si>
  <si>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</si>
  <si>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</si>
  <si>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</si>
  <si>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</si>
  <si>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</si>
  <si>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</si>
  <si>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</si>
  <si>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</si>
  <si>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</si>
  <si>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</si>
  <si>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</si>
  <si>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</si>
  <si>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</si>
  <si>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</si>
  <si>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</si>
  <si>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</si>
  <si>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</si>
  <si>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</si>
  <si>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</si>
  <si>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</si>
  <si>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</si>
  <si>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</si>
  <si>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</si>
  <si>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</si>
  <si>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</si>
  <si>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</si>
  <si>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</si>
  <si>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</si>
  <si>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</si>
  <si>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</si>
  <si>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</si>
  <si>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</si>
  <si>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</si>
  <si>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</si>
  <si>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</si>
  <si>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</si>
  <si>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</si>
  <si>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</si>
  <si>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</si>
  <si>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</si>
  <si>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</si>
  <si>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</si>
  <si>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</si>
  <si>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</si>
  <si>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</si>
  <si>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</si>
  <si>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</si>
  <si>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</si>
  <si>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</si>
  <si>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</si>
  <si>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</si>
  <si>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</si>
  <si>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</si>
  <si>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</si>
  <si>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</si>
  <si>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</si>
  <si>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</si>
  <si>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</si>
  <si>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</si>
  <si>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</si>
  <si>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</si>
  <si>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</si>
  <si>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</si>
  <si>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</si>
  <si>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</si>
  <si>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</si>
  <si>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</si>
  <si>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</si>
  <si>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</si>
  <si>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</si>
  <si>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</si>
  <si>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</si>
  <si>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</si>
  <si>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</si>
  <si>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</si>
  <si>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</si>
  <si>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</si>
  <si>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</si>
  <si>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</si>
  <si>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</si>
  <si>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</si>
  <si>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</si>
  <si>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</si>
  <si>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</si>
  <si>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</si>
  <si>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</si>
  <si>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</si>
  <si>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</si>
  <si>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</si>
  <si>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</si>
  <si>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</si>
  <si>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</si>
  <si>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</si>
  <si>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</si>
  <si>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</si>
  <si>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</si>
  <si>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</si>
  <si>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</si>
  <si>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</si>
  <si>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</si>
  <si>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</si>
  <si>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</si>
  <si>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</si>
  <si>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</si>
  <si>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</si>
  <si>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</si>
  <si>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</si>
  <si>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</si>
  <si>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</si>
  <si>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</si>
  <si>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</si>
  <si>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</si>
  <si>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</si>
  <si>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</si>
  <si>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</si>
  <si>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</si>
  <si>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</si>
  <si>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</si>
  <si>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</si>
  <si>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</si>
  <si>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</si>
  <si>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</si>
  <si>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</si>
  <si>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</si>
  <si>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</si>
  <si>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</si>
  <si>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</si>
  <si>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</si>
  <si>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</si>
  <si>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</si>
  <si>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</si>
  <si>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</si>
  <si>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</si>
  <si>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</si>
  <si>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</si>
  <si>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</si>
  <si>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</si>
  <si>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</si>
  <si>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</si>
  <si>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</si>
  <si>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</si>
  <si>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</si>
  <si>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</si>
  <si>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</si>
  <si>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</si>
  <si>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</si>
  <si>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</si>
  <si>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</si>
  <si>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</si>
  <si>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</si>
  <si>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</si>
  <si>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</si>
  <si>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</si>
  <si>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</si>
  <si>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</si>
  <si>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</si>
  <si>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</si>
  <si>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</si>
  <si>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</si>
  <si>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</si>
  <si>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</si>
  <si>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</si>
  <si>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</si>
  <si>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</si>
  <si>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</si>
  <si>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</si>
  <si>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</si>
  <si>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</si>
  <si>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</si>
  <si>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</si>
  <si>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</si>
  <si>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</si>
  <si>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</si>
  <si>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</si>
  <si>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</si>
  <si>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</si>
  <si>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</si>
  <si>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</si>
  <si>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</si>
  <si>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</si>
  <si>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</si>
  <si>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</si>
  <si>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</si>
  <si>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</si>
  <si>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</si>
  <si>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</si>
  <si>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</si>
  <si>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</si>
  <si>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</si>
  <si>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</si>
  <si>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</si>
  <si>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</si>
  <si>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</si>
  <si>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</si>
  <si>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</si>
  <si>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</si>
  <si>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</si>
  <si>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</si>
  <si>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</si>
  <si>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</si>
  <si>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</si>
  <si>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</si>
  <si>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</si>
  <si>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</si>
  <si>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</si>
  <si>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</si>
  <si>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</si>
  <si>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</si>
  <si>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</si>
  <si>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</si>
  <si>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</si>
  <si>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</si>
  <si>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</si>
  <si>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</si>
  <si>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</si>
  <si>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</si>
  <si>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</si>
  <si>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</si>
  <si>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</si>
  <si>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</si>
  <si>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</si>
  <si>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</si>
  <si>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</si>
  <si>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</si>
  <si>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</si>
  <si>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</si>
  <si>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</si>
  <si>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</si>
  <si>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</si>
  <si>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</si>
  <si>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</si>
  <si>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</si>
  <si>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</si>
  <si>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</si>
  <si>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</si>
  <si>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</si>
  <si>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</si>
  <si>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</si>
  <si>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</si>
  <si>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</si>
  <si>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</si>
  <si>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</si>
  <si>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</si>
  <si>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</si>
  <si>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</si>
  <si>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</si>
  <si>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</si>
  <si>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</si>
  <si>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</si>
  <si>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</si>
  <si>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</si>
  <si>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</si>
  <si>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</si>
  <si>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</si>
  <si>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</si>
  <si>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</si>
  <si>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</si>
  <si>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</si>
  <si>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</si>
  <si>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</si>
  <si>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</si>
  <si>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</si>
  <si>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</si>
  <si>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</si>
  <si>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</si>
  <si>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</si>
  <si>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</si>
  <si>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</si>
  <si>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</si>
  <si>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</si>
  <si>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</si>
  <si>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</si>
  <si>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</si>
  <si>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</si>
  <si>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</si>
  <si>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</si>
  <si>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</si>
  <si>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</si>
  <si>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</si>
  <si>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</si>
  <si>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</si>
  <si>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</si>
  <si>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</si>
  <si>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</si>
  <si>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</si>
  <si>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</si>
  <si>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</si>
  <si>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</si>
  <si>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</si>
  <si>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</si>
  <si>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</si>
  <si>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</si>
  <si>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</si>
  <si>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</si>
  <si>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</si>
  <si>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</si>
  <si>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</si>
  <si>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</si>
  <si>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</si>
  <si>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</si>
  <si>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</si>
  <si>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</si>
  <si>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</si>
  <si>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</si>
  <si>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</si>
  <si>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</si>
  <si>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</si>
  <si>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</si>
  <si>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</si>
  <si>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</si>
  <si>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</si>
  <si>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</si>
  <si>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</si>
  <si>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</si>
  <si>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</si>
  <si>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</si>
  <si>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</si>
  <si>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</si>
  <si>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</si>
  <si>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</si>
  <si>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</si>
  <si>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</si>
  <si>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</si>
  <si>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</si>
  <si>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</si>
  <si>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</si>
  <si>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</si>
  <si>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</si>
  <si>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</si>
  <si>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</si>
  <si>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</si>
  <si>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</si>
  <si>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</si>
  <si>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</si>
  <si>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</si>
  <si>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</si>
  <si>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</si>
  <si>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</si>
  <si>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</si>
  <si>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</si>
  <si>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</si>
  <si>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</si>
  <si>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</si>
  <si>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</si>
  <si>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</si>
  <si>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</si>
  <si>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</si>
  <si>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</si>
  <si>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</si>
  <si>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</si>
  <si>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</si>
  <si>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</si>
  <si>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</si>
  <si>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</si>
  <si>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</si>
  <si>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</si>
  <si>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</si>
  <si>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</si>
  <si>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</si>
  <si>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</si>
  <si>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</si>
  <si>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</si>
  <si>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</si>
  <si>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</si>
  <si>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</si>
  <si>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</si>
  <si>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</si>
  <si>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</si>
  <si>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</si>
  <si>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</si>
  <si>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</si>
  <si>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</si>
  <si>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</si>
  <si>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</si>
  <si>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</si>
  <si>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</si>
  <si>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</si>
  <si>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</si>
  <si>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</si>
  <si>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</si>
  <si>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</si>
  <si>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</si>
  <si>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</si>
  <si>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</si>
  <si>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</si>
  <si>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</si>
  <si>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</si>
  <si>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</si>
  <si>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</si>
  <si>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</si>
  <si>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</si>
  <si>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</si>
  <si>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</si>
  <si>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</si>
  <si>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</si>
  <si>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</si>
  <si>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</si>
  <si>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</si>
  <si>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</si>
  <si>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</si>
  <si>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</si>
  <si>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</si>
  <si>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</si>
  <si>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</si>
  <si>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</si>
  <si>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</si>
  <si>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</si>
  <si>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</si>
  <si>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</si>
  <si>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</si>
  <si>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</si>
  <si>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</si>
  <si>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</si>
  <si>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</si>
  <si>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</si>
  <si>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</si>
  <si>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</si>
  <si>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</si>
  <si>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</si>
  <si>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</si>
  <si>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</si>
  <si>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</si>
  <si>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</si>
  <si>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</si>
  <si>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</si>
  <si>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</si>
  <si>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</si>
  <si>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</si>
  <si>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</si>
  <si>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</si>
  <si>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</si>
  <si>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</si>
  <si>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</si>
  <si>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</si>
  <si>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</si>
  <si>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</si>
  <si>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</si>
  <si>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</si>
  <si>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</si>
  <si>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</si>
  <si>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</si>
  <si>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</si>
  <si>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</si>
  <si>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</si>
  <si>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</si>
  <si>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</si>
  <si>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</si>
  <si>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</si>
  <si>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</si>
  <si>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</si>
  <si>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</si>
  <si>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</si>
  <si>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</si>
  <si>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</si>
  <si>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</si>
  <si>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</si>
  <si>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</si>
  <si>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</si>
  <si>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</si>
  <si>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</si>
  <si>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</si>
  <si>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</si>
  <si>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</si>
  <si>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</si>
  <si>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</si>
  <si>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</si>
  <si>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</si>
  <si>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</si>
  <si>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</si>
  <si>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</si>
  <si>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</si>
  <si>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</si>
  <si>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</si>
  <si>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</si>
  <si>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</si>
  <si>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</si>
  <si>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</si>
  <si>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</si>
  <si>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</si>
  <si>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</si>
  <si>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</si>
  <si>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</si>
  <si>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</si>
  <si>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</si>
  <si>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</si>
  <si>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</si>
  <si>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</si>
  <si>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</si>
  <si>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</si>
  <si>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</si>
  <si>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</si>
  <si>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</si>
  <si>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</si>
  <si>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</si>
  <si>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</si>
  <si>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</si>
  <si>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</si>
  <si>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</si>
  <si>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</si>
  <si>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</si>
  <si>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</si>
  <si>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</si>
  <si>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</si>
  <si>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</si>
  <si>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</si>
  <si>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</si>
  <si>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</si>
  <si>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</si>
  <si>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</si>
  <si>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</si>
  <si>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</si>
  <si>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</si>
  <si>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</si>
  <si>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</si>
  <si>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</si>
  <si>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</si>
  <si>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</si>
  <si>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</si>
  <si>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</si>
  <si>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</si>
  <si>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</si>
  <si>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</si>
  <si>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</si>
  <si>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</si>
  <si>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</si>
  <si>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</si>
  <si>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</si>
  <si>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</si>
  <si>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</si>
  <si>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</si>
  <si>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</si>
  <si>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</si>
  <si>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</si>
  <si>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</si>
  <si>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</si>
  <si>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</si>
  <si>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</si>
  <si>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</si>
  <si>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</si>
  <si>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</si>
  <si>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</si>
  <si>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</si>
  <si>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</si>
  <si>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</si>
  <si>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</si>
  <si>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</si>
  <si>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</si>
  <si>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</si>
  <si>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</si>
  <si>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</si>
  <si>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</si>
  <si>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</si>
  <si>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</si>
  <si>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</si>
  <si>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</si>
  <si>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</si>
  <si>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</si>
  <si>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</si>
  <si>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</si>
  <si>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</si>
  <si>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</si>
  <si>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</si>
  <si>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</si>
  <si>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</si>
  <si>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</si>
  <si>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</si>
  <si>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</si>
  <si>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</si>
  <si>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</si>
  <si>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</si>
  <si>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</si>
  <si>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</si>
  <si>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</si>
  <si>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</si>
  <si>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</si>
  <si>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</si>
  <si>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</si>
  <si>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</si>
  <si>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</si>
  <si>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</si>
  <si>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</si>
  <si>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</si>
  <si>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</si>
  <si>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</si>
  <si>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</si>
  <si>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</si>
  <si>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</si>
  <si>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</si>
  <si>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</si>
  <si>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</si>
  <si>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</si>
  <si>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</si>
  <si>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</si>
  <si>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</si>
  <si>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</si>
  <si>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</si>
  <si>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</si>
  <si>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</si>
  <si>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</si>
  <si>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</si>
  <si>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</si>
  <si>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</si>
  <si>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</si>
  <si>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</si>
  <si>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</si>
  <si>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</si>
  <si>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</si>
  <si>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</si>
  <si>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</si>
  <si>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</si>
  <si>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</si>
  <si>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</si>
  <si>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</si>
  <si>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</si>
  <si>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</si>
  <si>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</si>
  <si>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</si>
  <si>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</si>
  <si>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</si>
  <si>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</si>
  <si>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</si>
  <si>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</si>
  <si>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</si>
  <si>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</si>
  <si>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</si>
  <si>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</si>
  <si>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</si>
  <si>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</si>
  <si>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</si>
  <si>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</si>
  <si>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</si>
  <si>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</si>
  <si>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</si>
  <si>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</si>
  <si>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</si>
  <si>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</si>
  <si>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</si>
  <si>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</si>
  <si>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</si>
  <si>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</si>
  <si>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</si>
  <si>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</si>
  <si>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</si>
  <si>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</si>
  <si>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</si>
  <si>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</si>
  <si>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</si>
  <si>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</si>
  <si>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</si>
  <si>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</si>
  <si>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</si>
  <si>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</si>
  <si>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</si>
  <si>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</si>
  <si>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</si>
  <si>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</si>
  <si>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</si>
  <si>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</si>
  <si>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</si>
  <si>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</si>
  <si>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</si>
  <si>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</si>
  <si>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</si>
  <si>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</si>
  <si>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</si>
  <si>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</si>
  <si>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</si>
  <si>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</si>
  <si>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</si>
  <si>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</si>
  <si>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</si>
  <si>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</si>
  <si>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</si>
  <si>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</si>
  <si>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</si>
  <si>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</si>
  <si>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</si>
  <si>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</si>
  <si>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</si>
  <si>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</si>
  <si>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</si>
  <si>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</si>
  <si>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</si>
  <si>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</si>
  <si>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</si>
  <si>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</si>
  <si>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</si>
  <si>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</si>
  <si>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</si>
  <si>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</si>
  <si>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</si>
  <si>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</si>
  <si>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</si>
  <si>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</si>
  <si>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</si>
  <si>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</si>
  <si>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</si>
  <si>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</si>
  <si>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</si>
  <si>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</si>
  <si>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</si>
  <si>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</si>
  <si>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</si>
  <si>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</si>
  <si>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</si>
  <si>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</si>
  <si>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</si>
  <si>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</si>
  <si>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</si>
  <si>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</si>
  <si>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</si>
  <si>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</si>
  <si>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</si>
  <si>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</si>
  <si>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</si>
  <si>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</si>
  <si>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</si>
  <si>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</si>
  <si>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</si>
  <si>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</si>
  <si>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</si>
  <si>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</si>
  <si>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</si>
  <si>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</si>
  <si>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</si>
  <si>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</si>
  <si>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</si>
  <si>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</si>
  <si>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</si>
  <si>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</si>
  <si>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</si>
  <si>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</si>
  <si>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</si>
  <si>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</si>
  <si>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</si>
  <si>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</si>
  <si>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</si>
  <si>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</si>
  <si>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</si>
  <si>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</si>
  <si>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</si>
  <si>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</si>
  <si>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</si>
  <si>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</si>
  <si>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</si>
  <si>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</si>
  <si>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</si>
  <si>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</si>
  <si>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</si>
  <si>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</si>
  <si>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</si>
  <si>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</si>
  <si>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</si>
  <si>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</si>
  <si>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</si>
  <si>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</si>
  <si>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</si>
  <si>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</si>
  <si>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</si>
  <si>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</si>
  <si>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</si>
  <si>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</si>
  <si>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</si>
  <si>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</si>
  <si>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</si>
  <si>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</si>
  <si>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</si>
  <si>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</si>
  <si>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</si>
  <si>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</si>
  <si>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</si>
  <si>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</si>
  <si>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</si>
  <si>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</si>
  <si>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</si>
  <si>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</si>
  <si>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</si>
  <si>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</si>
  <si>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</si>
  <si>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</si>
  <si>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</si>
  <si>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</si>
  <si>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</si>
  <si>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</si>
  <si>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</si>
  <si>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</si>
  <si>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</si>
  <si>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</si>
  <si>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</si>
  <si>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</si>
  <si>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</si>
  <si>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</si>
  <si>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</si>
  <si>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</si>
  <si>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</si>
  <si>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</si>
  <si>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</si>
  <si>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</si>
  <si>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</si>
  <si>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</si>
  <si>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</si>
  <si>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</si>
  <si>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</si>
  <si>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</si>
  <si>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</si>
  <si>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</si>
  <si>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</si>
  <si>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</si>
  <si>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</si>
  <si>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</si>
  <si>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</si>
  <si>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</si>
  <si>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</si>
  <si>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</si>
  <si>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</si>
  <si>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</si>
  <si>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</si>
  <si>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</si>
  <si>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</si>
  <si>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</si>
  <si>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</si>
  <si>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</si>
  <si>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</si>
  <si>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</si>
  <si>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</si>
  <si>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</si>
  <si>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</si>
  <si>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</si>
  <si>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</si>
  <si>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</si>
  <si>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</si>
  <si>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</si>
  <si>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</si>
  <si>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</si>
  <si>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</si>
  <si>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</si>
  <si>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</si>
  <si>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</si>
  <si>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</si>
  <si>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</si>
  <si>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</si>
  <si>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</si>
  <si>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</si>
  <si>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</si>
  <si>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</si>
  <si>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</si>
  <si>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</si>
  <si>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</si>
  <si>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</si>
  <si>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</si>
  <si>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</si>
  <si>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</si>
  <si>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</si>
  <si>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</si>
  <si>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</si>
  <si>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</si>
  <si>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</si>
  <si>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</si>
  <si>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</si>
  <si>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</si>
  <si>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</si>
  <si>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</si>
  <si>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</si>
  <si>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</si>
  <si>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</si>
  <si>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</si>
  <si>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</si>
  <si>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</si>
  <si>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</si>
  <si>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</si>
  <si>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</si>
  <si>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</si>
  <si>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</si>
  <si>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</si>
  <si>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</si>
  <si>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</si>
  <si>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</si>
  <si>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</si>
  <si>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</si>
  <si>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</si>
  <si>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</si>
  <si>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</si>
  <si>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</si>
  <si>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</si>
  <si>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</si>
  <si>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</si>
  <si>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</si>
  <si>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</si>
  <si>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</si>
  <si>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</si>
  <si>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</si>
  <si>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</si>
  <si>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</si>
  <si>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</si>
  <si>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</si>
  <si>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</si>
  <si>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</si>
  <si>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</si>
  <si>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</si>
  <si>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</si>
  <si>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</si>
  <si>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</si>
  <si>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</si>
  <si>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</si>
  <si>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</si>
  <si>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</si>
  <si>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</si>
  <si>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</si>
  <si>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</si>
  <si>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</si>
  <si>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</si>
  <si>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</si>
  <si>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</si>
  <si>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</si>
  <si>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</si>
  <si>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</si>
  <si>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</si>
  <si>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</si>
  <si>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</si>
  <si>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</si>
  <si>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</si>
  <si>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</si>
  <si>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</si>
  <si>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</si>
  <si>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</si>
  <si>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</si>
  <si>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</si>
  <si>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</si>
  <si>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</si>
  <si>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</si>
  <si>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</si>
  <si>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</si>
  <si>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</si>
  <si>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</si>
  <si>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</si>
  <si>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</si>
  <si>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</si>
  <si>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</si>
  <si>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</si>
  <si>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</si>
  <si>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</si>
  <si>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</si>
  <si>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</si>
  <si>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</si>
  <si>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</si>
  <si>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</si>
  <si>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</si>
  <si>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</si>
  <si>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</si>
  <si>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</si>
  <si>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</si>
  <si>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</si>
  <si>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</si>
  <si>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</si>
  <si>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</si>
  <si>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</si>
  <si>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</si>
  <si>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</si>
  <si>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</si>
  <si>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</si>
  <si>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</si>
  <si>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</si>
  <si>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</si>
  <si>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</si>
  <si>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</si>
  <si>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</si>
  <si>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</si>
  <si>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</si>
  <si>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</si>
  <si>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</si>
  <si>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</si>
  <si>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</si>
  <si>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</si>
  <si>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</si>
  <si>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</si>
  <si>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</si>
  <si>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</si>
  <si>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</si>
  <si>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</si>
  <si>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</si>
  <si>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</si>
  <si>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</si>
  <si>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</si>
  <si>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</si>
  <si>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</si>
  <si>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</si>
  <si>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</si>
  <si>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</si>
  <si>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</si>
  <si>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</si>
  <si>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</si>
  <si>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</si>
  <si>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</si>
  <si>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</si>
  <si>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</si>
  <si>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</si>
  <si>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</si>
  <si>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</si>
  <si>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</si>
  <si>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</si>
  <si>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</si>
  <si>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</si>
  <si>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</si>
  <si>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</si>
  <si>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</si>
  <si>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</si>
  <si>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</si>
  <si>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</si>
  <si>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</si>
  <si>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</si>
  <si>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</si>
  <si>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</si>
  <si>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</si>
  <si>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</si>
  <si>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</si>
  <si>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</si>
  <si>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</si>
  <si>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</si>
  <si>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</si>
  <si>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</si>
  <si>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</si>
  <si>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</si>
  <si>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</si>
  <si>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</si>
  <si>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</si>
  <si>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</si>
  <si>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</si>
  <si>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</si>
  <si>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</si>
  <si>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</si>
  <si>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</si>
  <si>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</si>
  <si>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</si>
  <si>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</si>
  <si>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</si>
  <si>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</si>
  <si>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</si>
  <si>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</si>
  <si>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</si>
  <si>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</si>
  <si>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</si>
  <si>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</si>
  <si>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</si>
  <si>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</si>
  <si>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</si>
  <si>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</si>
  <si>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</si>
  <si>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</si>
  <si>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</si>
  <si>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</si>
  <si>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</si>
  <si>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</si>
  <si>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</si>
  <si>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</si>
  <si>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</si>
  <si>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</si>
  <si>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</si>
  <si>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</si>
  <si>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</si>
  <si>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</si>
  <si>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</si>
  <si>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</si>
  <si>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</si>
  <si>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</si>
  <si>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</si>
  <si>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</si>
  <si>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</si>
  <si>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</si>
  <si>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</si>
  <si>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</si>
  <si>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</si>
  <si>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</si>
  <si>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</si>
  <si>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</si>
  <si>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</si>
  <si>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</si>
  <si>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</si>
  <si>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</si>
  <si>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</si>
  <si>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</si>
  <si>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</si>
  <si>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</si>
  <si>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</si>
  <si>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</si>
  <si>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</si>
  <si>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</si>
  <si>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</si>
  <si>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</si>
  <si>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</si>
  <si>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</si>
  <si>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</si>
  <si>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</si>
  <si>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</si>
  <si>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</si>
  <si>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</si>
  <si>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</si>
  <si>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</si>
  <si>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</si>
  <si>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</si>
  <si>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</si>
  <si>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</si>
  <si>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</si>
  <si>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</si>
  <si>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</si>
  <si>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</si>
  <si>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</si>
  <si>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</si>
  <si>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</si>
  <si>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</si>
  <si>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</si>
  <si>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</si>
  <si>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</si>
  <si>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</si>
  <si>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</si>
  <si>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</si>
  <si>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</si>
  <si>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</si>
  <si>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</si>
  <si>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</si>
  <si>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</si>
  <si>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</si>
  <si>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</si>
  <si>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</si>
  <si>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</si>
  <si>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</si>
  <si>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</si>
  <si>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</si>
  <si>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</si>
  <si>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</si>
  <si>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</si>
  <si>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</si>
  <si>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</si>
  <si>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</si>
  <si>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</si>
  <si>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</si>
  <si>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</si>
  <si>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</si>
  <si>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</si>
  <si>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</si>
  <si>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</si>
  <si>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</si>
  <si>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</si>
  <si>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</si>
  <si>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</si>
  <si>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</si>
  <si>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</si>
  <si>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</si>
  <si>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</si>
  <si>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</si>
  <si>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</si>
  <si>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</si>
  <si>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</si>
  <si>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</si>
  <si>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</si>
  <si>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</si>
  <si>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</si>
  <si>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</si>
  <si>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</si>
  <si>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</si>
  <si>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</si>
  <si>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</si>
  <si>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</si>
  <si>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</si>
  <si>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</si>
  <si>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</si>
  <si>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</si>
  <si>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</si>
  <si>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</si>
  <si>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</si>
  <si>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</si>
  <si>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</si>
  <si>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</si>
  <si>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</si>
  <si>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</si>
  <si>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</si>
  <si>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</si>
  <si>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</si>
  <si>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</si>
  <si>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</si>
  <si>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</si>
  <si>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</si>
  <si>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</si>
  <si>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</si>
  <si>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</si>
  <si>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</si>
  <si>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</si>
  <si>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</si>
  <si>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</si>
  <si>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</si>
  <si>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</si>
  <si>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</si>
  <si>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</si>
  <si>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</si>
  <si>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</si>
  <si>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</si>
  <si>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</si>
  <si>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</si>
  <si>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</si>
  <si>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</si>
  <si>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</si>
  <si>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</si>
  <si>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</si>
  <si>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</si>
  <si>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</si>
  <si>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</si>
  <si>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</si>
  <si>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</si>
  <si>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</si>
  <si>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</si>
  <si>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</si>
  <si>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</si>
  <si>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</si>
  <si>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</si>
  <si>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</si>
  <si>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</si>
  <si>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</si>
  <si>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</si>
  <si>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</si>
  <si>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</si>
  <si>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</si>
  <si>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</si>
  <si>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</si>
  <si>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</si>
  <si>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</si>
  <si>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</si>
  <si>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</si>
  <si>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</si>
  <si>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</si>
  <si>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</si>
  <si>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</si>
  <si>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</si>
  <si>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</si>
  <si>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</si>
  <si>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</si>
  <si>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</si>
  <si>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</si>
  <si>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</si>
  <si>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</si>
  <si>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</si>
  <si>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</si>
  <si>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</si>
  <si>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</si>
  <si>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</si>
  <si>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</si>
  <si>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</si>
  <si>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</si>
  <si>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</si>
  <si>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</si>
  <si>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</si>
  <si>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</si>
  <si>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</si>
  <si>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</si>
  <si>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</si>
  <si>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</si>
  <si>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</si>
  <si>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</si>
  <si>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</si>
  <si>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</si>
  <si>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</si>
  <si>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</si>
  <si>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</si>
  <si>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</si>
  <si>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</si>
  <si>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</si>
  <si>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</si>
  <si>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</si>
  <si>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</si>
  <si>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</si>
  <si>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</si>
  <si>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</si>
  <si>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</si>
  <si>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</si>
  <si>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</si>
  <si>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</si>
  <si>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</si>
  <si>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</si>
  <si>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</si>
  <si>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</si>
  <si>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</si>
  <si>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</si>
  <si>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</si>
  <si>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</si>
  <si>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</si>
  <si>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</si>
  <si>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</si>
  <si>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</si>
  <si>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</si>
  <si>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</si>
  <si>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</si>
  <si>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</si>
  <si>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</si>
  <si>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</si>
  <si>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</si>
  <si>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</si>
  <si>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</si>
  <si>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</si>
  <si>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</si>
  <si>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</si>
  <si>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</si>
  <si>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</si>
  <si>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</si>
  <si>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</si>
  <si>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</si>
  <si>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</si>
  <si>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</si>
  <si>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</si>
  <si>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</si>
  <si>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</si>
  <si>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</si>
  <si>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</si>
  <si>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</si>
  <si>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</si>
  <si>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</si>
  <si>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</si>
  <si>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</si>
  <si>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</si>
  <si>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</si>
  <si>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</si>
  <si>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</si>
  <si>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</si>
  <si>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</si>
  <si>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</si>
  <si>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</si>
  <si>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</si>
  <si>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</si>
  <si>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</si>
  <si>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</si>
  <si>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</si>
  <si>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</si>
  <si>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</si>
  <si>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</si>
  <si>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</si>
  <si>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</si>
  <si>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</si>
  <si>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</si>
  <si>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</si>
  <si>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</si>
  <si>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</si>
  <si>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</si>
  <si>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</si>
  <si>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</si>
  <si>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</si>
  <si>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</si>
  <si>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</si>
  <si>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</si>
  <si>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</si>
  <si>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</si>
  <si>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</si>
  <si>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</si>
  <si>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</si>
  <si>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</si>
  <si>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</si>
  <si>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</si>
  <si>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</si>
  <si>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</si>
  <si>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</si>
  <si>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</si>
  <si>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</si>
  <si>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</si>
  <si>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</si>
  <si>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</si>
  <si>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</si>
  <si>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</si>
  <si>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</si>
  <si>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</si>
  <si>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</si>
  <si>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</si>
  <si>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</si>
  <si>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</si>
  <si>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</si>
  <si>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</si>
  <si>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</si>
  <si>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</si>
  <si>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</si>
  <si>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</si>
  <si>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</si>
  <si>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</si>
  <si>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</si>
  <si>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</si>
  <si>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</si>
  <si>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</si>
  <si>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</si>
  <si>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</si>
  <si>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</si>
  <si>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</si>
  <si>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</si>
  <si>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</si>
  <si>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</si>
  <si>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</si>
  <si>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</si>
  <si>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</si>
  <si>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</si>
  <si>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</si>
  <si>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</si>
  <si>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</si>
  <si>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</si>
  <si>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</si>
  <si>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</si>
  <si>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</si>
  <si>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</si>
  <si>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</si>
  <si>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</si>
  <si>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</si>
  <si>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</si>
  <si>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</si>
  <si>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</si>
  <si>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</si>
  <si>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</si>
  <si>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</si>
  <si>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</si>
  <si>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</si>
  <si>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</si>
  <si>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</si>
  <si>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</si>
  <si>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</si>
  <si>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</si>
  <si>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</si>
  <si>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</si>
  <si>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</si>
  <si>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</si>
  <si>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</si>
  <si>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</si>
  <si>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</si>
  <si>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</si>
  <si>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</si>
  <si>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</si>
  <si>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</si>
  <si>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</si>
  <si>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</si>
  <si>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</si>
  <si>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</si>
  <si>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</si>
  <si>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</si>
  <si>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</si>
  <si>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</si>
  <si>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</si>
  <si>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</si>
  <si>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</si>
  <si>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</si>
  <si>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</si>
  <si>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</si>
  <si>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</si>
  <si>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</si>
  <si>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</si>
  <si>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</si>
  <si>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</si>
  <si>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</si>
  <si>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</si>
  <si>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</si>
  <si>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</si>
  <si>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</si>
  <si>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</si>
  <si>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</si>
  <si>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</si>
  <si>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</si>
  <si>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</si>
  <si>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</si>
  <si>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</si>
  <si>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</si>
  <si>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</si>
  <si>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</si>
  <si>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</si>
  <si>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</si>
  <si>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</si>
  <si>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</si>
  <si>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</si>
  <si>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</si>
  <si>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</si>
  <si>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</si>
  <si>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</si>
  <si>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</si>
  <si>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</si>
  <si>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</si>
  <si>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</si>
  <si>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</si>
  <si>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</si>
  <si>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</si>
  <si>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</si>
  <si>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</si>
  <si>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</si>
  <si>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</si>
  <si>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</si>
  <si>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</si>
  <si>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</si>
  <si>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</si>
  <si>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</si>
  <si>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</si>
  <si>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</si>
  <si>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</si>
  <si>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</si>
  <si>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</si>
  <si>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</si>
  <si>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</si>
  <si>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</si>
  <si>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</si>
  <si>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</si>
  <si>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</si>
  <si>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</si>
  <si>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</si>
  <si>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</si>
  <si>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</si>
  <si>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</si>
  <si>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</si>
  <si>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</si>
  <si>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</si>
  <si>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</si>
  <si>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</si>
  <si>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</si>
  <si>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</si>
  <si>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</si>
  <si>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</si>
  <si>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</si>
  <si>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</si>
  <si>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</si>
  <si>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</si>
  <si>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</si>
  <si>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</si>
  <si>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</si>
  <si>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</si>
  <si>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</si>
  <si>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</si>
  <si>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</si>
  <si>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</si>
  <si>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</si>
  <si>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</si>
  <si>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</si>
  <si>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</si>
  <si>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</si>
  <si>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</si>
  <si>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</si>
  <si>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</si>
  <si>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</si>
  <si>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</si>
  <si>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</si>
  <si>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</si>
  <si>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</si>
  <si>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</si>
  <si>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</si>
  <si>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</si>
  <si>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</si>
  <si>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</si>
  <si>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</si>
  <si>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</si>
  <si>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</si>
  <si>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</si>
  <si>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</si>
  <si>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</si>
  <si>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</si>
  <si>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</si>
  <si>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</si>
  <si>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</si>
  <si>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</si>
  <si>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</si>
  <si>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</si>
  <si>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</si>
  <si>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</si>
  <si>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</si>
  <si>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</si>
  <si>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</si>
  <si>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</si>
  <si>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</si>
  <si>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</si>
  <si>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</si>
  <si>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</si>
  <si>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</si>
  <si>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</si>
  <si>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</si>
  <si>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</si>
  <si>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</si>
  <si>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</si>
  <si>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</si>
  <si>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</si>
  <si>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</si>
  <si>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</si>
  <si>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</si>
  <si>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</si>
  <si>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</si>
  <si>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</si>
  <si>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</si>
  <si>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</si>
  <si>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</si>
  <si>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</si>
  <si>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</si>
  <si>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</si>
  <si>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</si>
  <si>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</si>
  <si>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</si>
  <si>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</si>
  <si>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</si>
  <si>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</si>
  <si>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</si>
  <si>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</si>
  <si>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</si>
  <si>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</si>
  <si>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</si>
  <si>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</si>
  <si>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</si>
  <si>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</si>
  <si>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</si>
  <si>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</si>
  <si>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</si>
  <si>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</si>
  <si>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</si>
  <si>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</si>
  <si>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</si>
  <si>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</si>
  <si>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</si>
  <si>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</si>
  <si>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</si>
  <si>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</si>
  <si>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</si>
  <si>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</si>
  <si>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</si>
  <si>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</si>
  <si>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</si>
  <si>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</si>
  <si>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</si>
  <si>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</si>
  <si>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</si>
  <si>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</si>
  <si>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</si>
  <si>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</si>
  <si>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</si>
  <si>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</si>
  <si>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</si>
  <si>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</si>
  <si>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</si>
  <si>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</si>
  <si>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</si>
  <si>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</si>
  <si>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</si>
  <si>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</si>
  <si>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</si>
  <si>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</si>
  <si>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</si>
  <si>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</si>
  <si>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</si>
  <si>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</si>
  <si>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</si>
  <si>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</si>
  <si>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</si>
  <si>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</si>
  <si>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</si>
  <si>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</si>
  <si>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</si>
  <si>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</si>
  <si>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</si>
  <si>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</si>
  <si>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</si>
  <si>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</si>
  <si>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</si>
  <si>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</si>
  <si>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</si>
  <si>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</si>
  <si>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</si>
  <si>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</si>
  <si>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</si>
  <si>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</si>
  <si>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</si>
  <si>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</si>
  <si>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</si>
  <si>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</si>
  <si>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</si>
  <si>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</si>
  <si>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</si>
  <si>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</si>
  <si>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</si>
  <si>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</si>
  <si>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</si>
  <si>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</si>
  <si>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</si>
  <si>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</si>
  <si>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</si>
  <si>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</si>
  <si>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</si>
  <si>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</si>
  <si>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</si>
  <si>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</si>
  <si>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</si>
  <si>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</si>
  <si>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</si>
  <si>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</si>
  <si>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</si>
  <si>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</si>
  <si>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</si>
  <si>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</si>
  <si>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</si>
  <si>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</si>
  <si>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</si>
  <si>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</si>
  <si>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</si>
  <si>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</si>
  <si>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</si>
  <si>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</si>
  <si>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</si>
  <si>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</si>
  <si>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</si>
  <si>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</si>
  <si>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</si>
  <si>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</si>
  <si>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</si>
  <si>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</si>
  <si>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</si>
  <si>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</si>
  <si>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</si>
  <si>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</si>
  <si>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</si>
  <si>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</si>
  <si>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</si>
  <si>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</si>
  <si>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</si>
  <si>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</si>
  <si>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</si>
  <si>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</si>
  <si>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</si>
  <si>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</si>
  <si>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</si>
  <si>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</si>
  <si>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</si>
  <si>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</si>
  <si>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</si>
  <si>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</si>
  <si>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</si>
  <si>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</si>
  <si>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</si>
  <si>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</si>
  <si>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</si>
  <si>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</si>
  <si>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</si>
  <si>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</si>
  <si>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</si>
  <si>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</si>
  <si>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</si>
  <si>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</si>
  <si>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</si>
  <si>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</si>
  <si>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</si>
  <si>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</si>
  <si>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</si>
  <si>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</si>
  <si>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</si>
  <si>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</si>
  <si>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</si>
  <si>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</si>
  <si>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</si>
  <si>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</si>
  <si>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</si>
  <si>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</si>
  <si>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</si>
  <si>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</si>
  <si>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</si>
  <si>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</si>
  <si>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</si>
  <si>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</si>
  <si>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</si>
  <si>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</si>
  <si>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</si>
  <si>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</si>
  <si>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</si>
  <si>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</si>
  <si>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</si>
  <si>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</si>
  <si>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</si>
  <si>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</si>
  <si>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</si>
  <si>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</si>
  <si>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</si>
  <si>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</si>
  <si>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</si>
  <si>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</si>
  <si>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</si>
  <si>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</si>
  <si>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</si>
  <si>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</si>
  <si>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</si>
  <si>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</si>
  <si>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</si>
  <si>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</si>
  <si>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</si>
  <si>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</si>
  <si>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</si>
  <si>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</si>
  <si>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</si>
  <si>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</si>
  <si>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</si>
  <si>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</si>
  <si>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</si>
  <si>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</si>
  <si>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</si>
  <si>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</si>
  <si>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</si>
  <si>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</si>
  <si>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</si>
  <si>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</si>
  <si>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</si>
  <si>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</si>
  <si>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</si>
  <si>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</si>
  <si>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</si>
  <si>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</si>
  <si>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</si>
  <si>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</si>
  <si>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</si>
  <si>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</si>
  <si>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</si>
  <si>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</si>
  <si>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</si>
  <si>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</si>
  <si>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</si>
  <si>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</si>
  <si>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</si>
  <si>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</si>
  <si>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</si>
  <si>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</si>
  <si>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</si>
  <si>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</si>
  <si>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</si>
  <si>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</si>
  <si>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</si>
  <si>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</si>
  <si>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</si>
  <si>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</si>
  <si>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</si>
  <si>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</si>
  <si>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</si>
  <si>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</si>
  <si>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</si>
  <si>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</si>
  <si>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</si>
  <si>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</si>
  <si>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</si>
  <si>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</si>
  <si>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</si>
  <si>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</si>
  <si>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</si>
  <si>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</si>
  <si>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</si>
  <si>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</si>
  <si>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</si>
  <si>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</si>
  <si>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</si>
  <si>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</si>
  <si>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</si>
  <si>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</si>
  <si>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</si>
  <si>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</si>
  <si>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</si>
  <si>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</si>
  <si>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</si>
  <si>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</si>
  <si>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</si>
  <si>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</si>
  <si>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</si>
  <si>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</si>
  <si>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</si>
  <si>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</si>
  <si>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</si>
  <si>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</si>
  <si>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</si>
  <si>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</si>
  <si>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</si>
  <si>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</si>
  <si>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</si>
  <si>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</si>
  <si>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</si>
  <si>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</si>
  <si>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</si>
  <si>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</si>
  <si>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</si>
  <si>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</si>
  <si>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</si>
  <si>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</si>
  <si>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</si>
  <si>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</si>
  <si>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</si>
  <si>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</si>
  <si>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</si>
  <si>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</si>
  <si>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</si>
  <si>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</si>
  <si>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</si>
  <si>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</si>
  <si>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</si>
  <si>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</si>
  <si>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</si>
  <si>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</si>
  <si>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</si>
  <si>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</si>
  <si>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</si>
  <si>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</si>
  <si>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</si>
  <si>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</si>
  <si>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</si>
  <si>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</si>
  <si>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</si>
  <si>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</si>
  <si>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</si>
  <si>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</si>
  <si>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</si>
  <si>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</si>
  <si>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</si>
  <si>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</si>
  <si>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</si>
  <si>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</si>
  <si>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</si>
  <si>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</si>
  <si>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</si>
  <si>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</si>
  <si>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</si>
  <si>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</si>
  <si>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</si>
  <si>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</si>
  <si>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</si>
  <si>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</si>
  <si>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</si>
  <si>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</si>
  <si>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</si>
  <si>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</si>
  <si>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</si>
  <si>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</si>
  <si>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</si>
  <si>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</si>
  <si>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</si>
  <si>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</si>
  <si>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</si>
  <si>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</si>
  <si>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</si>
  <si>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</si>
  <si>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</si>
  <si>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</si>
  <si>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</si>
  <si>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</si>
  <si>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</si>
  <si>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</si>
  <si>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</si>
  <si>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</si>
  <si>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</si>
  <si>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</si>
  <si>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</si>
  <si>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</si>
  <si>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</si>
  <si>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</si>
  <si>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</si>
  <si>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</si>
  <si>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</si>
  <si>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</si>
  <si>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</si>
  <si>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</si>
  <si>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</si>
  <si>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</si>
  <si>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</si>
  <si>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</si>
  <si>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</si>
  <si>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</si>
  <si>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</si>
  <si>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</si>
  <si>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</si>
  <si>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</si>
  <si>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</si>
  <si>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</si>
  <si>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</si>
  <si>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</si>
  <si>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</si>
  <si>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</si>
  <si>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</si>
  <si>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</si>
  <si>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</si>
  <si>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</si>
  <si>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</si>
  <si>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</si>
  <si>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</si>
  <si>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</si>
  <si>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</si>
  <si>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</si>
  <si>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</si>
  <si>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</si>
  <si>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</si>
  <si>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</si>
  <si>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</si>
  <si>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</si>
  <si>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</si>
  <si>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</si>
  <si>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</si>
  <si>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</si>
  <si>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</si>
  <si>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</si>
  <si>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</si>
  <si>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</si>
  <si>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</si>
  <si>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</si>
  <si>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</si>
  <si>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</si>
  <si>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</si>
  <si>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</si>
  <si>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</si>
  <si>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</si>
  <si>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</si>
  <si>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</si>
  <si>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</si>
  <si>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</si>
  <si>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</si>
  <si>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</si>
  <si>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</si>
  <si>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</si>
  <si>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</si>
  <si>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</si>
  <si>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</si>
  <si>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</si>
  <si>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</si>
  <si>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</si>
  <si>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</si>
  <si>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</si>
  <si>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</si>
  <si>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</si>
  <si>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</si>
  <si>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</si>
  <si>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</si>
  <si>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</si>
  <si>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</si>
  <si>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</si>
  <si>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</si>
  <si>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</si>
  <si>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</si>
  <si>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</si>
  <si>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</si>
  <si>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</si>
  <si>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</si>
  <si>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</si>
  <si>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</si>
  <si>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</si>
  <si>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</si>
  <si>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</si>
  <si>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</si>
  <si>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</si>
  <si>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</si>
  <si>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</si>
  <si>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</si>
  <si>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</si>
  <si>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</si>
  <si>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</si>
  <si>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</si>
  <si>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</si>
  <si>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</si>
  <si>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</si>
  <si>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</si>
  <si>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</si>
  <si>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</si>
  <si>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</si>
  <si>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</si>
  <si>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</si>
  <si>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</si>
  <si>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</si>
  <si>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</si>
  <si>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</si>
  <si>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</si>
  <si>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</si>
  <si>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</si>
  <si>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</si>
  <si>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</si>
  <si>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</si>
  <si>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</si>
  <si>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</si>
  <si>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</si>
  <si>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</si>
  <si>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</si>
  <si>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</si>
  <si>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</si>
  <si>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</si>
  <si>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</si>
  <si>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</si>
  <si>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</si>
  <si>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</si>
  <si>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</si>
  <si>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</si>
  <si>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</si>
  <si>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</si>
  <si>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</si>
  <si>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</si>
  <si>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</si>
  <si>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</si>
  <si>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</si>
  <si>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</si>
  <si>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</si>
  <si>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</si>
  <si>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</si>
  <si>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</si>
  <si>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</si>
  <si>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</si>
  <si>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</si>
  <si>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</si>
  <si>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</si>
  <si>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</si>
  <si>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</si>
  <si>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</si>
  <si>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</si>
  <si>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</si>
  <si>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</si>
  <si>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</si>
  <si>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</si>
  <si>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</si>
  <si>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</si>
  <si>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</si>
  <si>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</si>
  <si>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</si>
  <si>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</si>
  <si>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</si>
  <si>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</si>
  <si>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</si>
  <si>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</si>
  <si>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</si>
  <si>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</si>
  <si>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</si>
  <si>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</si>
  <si>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</si>
  <si>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</si>
  <si>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</si>
  <si>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</si>
  <si>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</si>
  <si>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</si>
  <si>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</si>
  <si>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</si>
  <si>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</si>
  <si>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</si>
  <si>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</si>
  <si>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</si>
  <si>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</si>
  <si>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</si>
  <si>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</si>
  <si>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</si>
  <si>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</si>
  <si>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</si>
  <si>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</si>
  <si>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</si>
  <si>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</si>
  <si>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</si>
  <si>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</si>
  <si>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</si>
  <si>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</si>
  <si>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</si>
  <si>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</si>
  <si>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</si>
  <si>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</si>
  <si>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</si>
  <si>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</si>
  <si>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</si>
  <si>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</si>
  <si>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</si>
  <si>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</si>
  <si>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</si>
  <si>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</si>
  <si>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</si>
  <si>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</si>
  <si>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</si>
  <si>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</si>
  <si>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</si>
  <si>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</si>
  <si>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</si>
  <si>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</si>
  <si>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</si>
  <si>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</si>
  <si>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</si>
  <si>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</si>
  <si>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</si>
  <si>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</si>
  <si>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</si>
  <si>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</si>
  <si>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</si>
  <si>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</si>
  <si>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</si>
  <si>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</si>
  <si>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</si>
  <si>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</si>
  <si>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</si>
  <si>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</si>
  <si>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</si>
  <si>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</si>
  <si>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</si>
  <si>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</si>
  <si>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</si>
  <si>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</si>
  <si>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</si>
  <si>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</si>
  <si>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</si>
  <si>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</si>
  <si>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</si>
  <si>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</si>
  <si>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</si>
  <si>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</si>
  <si>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</si>
  <si>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</si>
  <si>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</si>
  <si>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</si>
  <si>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</si>
  <si>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</si>
  <si>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</si>
  <si>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</si>
  <si>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</si>
  <si>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</si>
  <si>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</si>
  <si>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</si>
  <si>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</si>
  <si>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</si>
  <si>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</si>
  <si>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</si>
  <si>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</si>
  <si>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</si>
  <si>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</si>
  <si>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</si>
  <si>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</si>
  <si>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</si>
  <si>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</si>
  <si>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</si>
  <si>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</si>
  <si>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</si>
  <si>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</si>
  <si>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</si>
  <si>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</si>
  <si>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</si>
  <si>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</si>
  <si>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</si>
  <si>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</si>
  <si>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</si>
  <si>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</si>
  <si>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</si>
  <si>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</si>
  <si>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</si>
  <si>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</si>
  <si>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</si>
  <si>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</si>
  <si>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</si>
  <si>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</si>
  <si>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</si>
  <si>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</si>
  <si>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</si>
  <si>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</si>
  <si>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</si>
  <si>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</si>
  <si>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</si>
  <si>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</si>
  <si>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</si>
  <si>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</si>
  <si>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</si>
  <si>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</si>
  <si>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</si>
  <si>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</si>
  <si>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</si>
  <si>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</si>
  <si>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</si>
  <si>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</si>
  <si>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</si>
  <si>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</si>
  <si>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</si>
  <si>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</si>
  <si>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</si>
  <si>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</si>
  <si>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</si>
  <si>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</si>
  <si>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</si>
  <si>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</si>
  <si>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</si>
  <si>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</si>
  <si>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</si>
  <si>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</si>
  <si>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</si>
  <si>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</si>
  <si>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</si>
  <si>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</si>
  <si>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</si>
  <si>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</si>
  <si>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</si>
  <si>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</si>
  <si>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</si>
  <si>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</si>
  <si>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</si>
  <si>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</si>
  <si>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</si>
  <si>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</si>
  <si>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</si>
  <si>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</si>
  <si>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</si>
  <si>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</si>
  <si>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</si>
  <si>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</si>
  <si>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</si>
  <si>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</si>
  <si>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</si>
  <si>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</si>
  <si>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</si>
  <si>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</si>
  <si>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</si>
  <si>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</si>
  <si>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</si>
  <si>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</si>
  <si>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</si>
  <si>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</si>
  <si>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</si>
  <si>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</si>
  <si>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</si>
  <si>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</si>
  <si>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</si>
  <si>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</si>
  <si>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</si>
  <si>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</si>
  <si>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</si>
  <si>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</si>
  <si>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</si>
  <si>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</si>
  <si>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</si>
  <si>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</si>
  <si>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</si>
  <si>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</si>
  <si>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</si>
  <si>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</si>
  <si>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</si>
  <si>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</si>
  <si>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</si>
  <si>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</si>
  <si>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</si>
  <si>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</si>
  <si>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</si>
  <si>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</si>
  <si>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</si>
  <si>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</si>
  <si>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</si>
  <si>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</si>
  <si>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</si>
  <si>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</si>
  <si>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</si>
  <si>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</si>
  <si>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</si>
  <si>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</si>
  <si>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</si>
  <si>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</si>
  <si>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</si>
  <si>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</si>
  <si>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</si>
  <si>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</si>
  <si>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</si>
  <si>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</si>
  <si>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</si>
  <si>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</si>
  <si>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</si>
  <si>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</si>
  <si>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</si>
  <si>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</si>
  <si>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</si>
  <si>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</si>
  <si>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</si>
  <si>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</si>
  <si>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</si>
  <si>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</si>
  <si>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</si>
  <si>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</si>
  <si>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</si>
  <si>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</si>
  <si>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</si>
  <si>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</si>
  <si>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</si>
  <si>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</si>
  <si>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</si>
  <si>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</si>
  <si>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</si>
  <si>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</si>
  <si>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</si>
  <si>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</si>
  <si>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</si>
  <si>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</si>
  <si>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</si>
  <si>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</si>
  <si>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</si>
  <si>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</si>
  <si>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</si>
  <si>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</si>
  <si>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</si>
  <si>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</si>
  <si>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</si>
  <si>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</si>
  <si>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</si>
  <si>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</si>
  <si>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</si>
  <si>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</si>
  <si>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</si>
  <si>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</si>
  <si>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</si>
  <si>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</si>
  <si>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</si>
  <si>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</si>
  <si>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</si>
  <si>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</si>
  <si>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</si>
  <si>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</si>
  <si>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</si>
  <si>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</si>
  <si>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</si>
  <si>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</si>
  <si>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</si>
  <si>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</si>
  <si>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</si>
  <si>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</si>
  <si>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</si>
  <si>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</si>
  <si>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</si>
  <si>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</si>
  <si>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</si>
  <si>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</si>
  <si>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</si>
  <si>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</si>
  <si>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</si>
  <si>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</si>
  <si>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</si>
  <si>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</si>
  <si>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</si>
  <si>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</si>
  <si>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</si>
  <si>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</si>
  <si>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</si>
  <si>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</si>
  <si>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</si>
  <si>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</si>
  <si>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</si>
  <si>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</si>
  <si>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</si>
  <si>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</si>
  <si>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</si>
  <si>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</si>
  <si>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</si>
  <si>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</si>
  <si>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</si>
  <si>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</si>
  <si>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</si>
  <si>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</si>
  <si>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</si>
  <si>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</si>
  <si>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</si>
  <si>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</si>
  <si>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</si>
  <si>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</si>
  <si>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</si>
  <si>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</si>
  <si>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</si>
  <si>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</si>
  <si>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</si>
  <si>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</si>
  <si>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</si>
  <si>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</si>
  <si>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</si>
  <si>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</si>
  <si>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</si>
  <si>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</si>
  <si>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</si>
  <si>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</si>
  <si>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</si>
  <si>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</si>
  <si>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</si>
  <si>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</si>
  <si>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</si>
  <si>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</si>
  <si>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</si>
  <si>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</si>
  <si>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</si>
  <si>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</si>
  <si>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</si>
  <si>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</si>
  <si>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</si>
  <si>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</si>
  <si>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</si>
  <si>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</si>
  <si>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</si>
  <si>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</si>
  <si>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</si>
  <si>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</si>
  <si>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</si>
  <si>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</si>
  <si>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</si>
  <si>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</si>
  <si>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</si>
  <si>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</si>
  <si>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</si>
  <si>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</si>
  <si>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</si>
  <si>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</si>
  <si>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</si>
  <si>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</si>
  <si>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</si>
  <si>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</si>
  <si>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</si>
  <si>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</si>
  <si>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</si>
  <si>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</si>
  <si>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</si>
  <si>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</si>
  <si>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</si>
  <si>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</si>
  <si>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</si>
  <si>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</si>
  <si>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</si>
  <si>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</si>
  <si>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</si>
  <si>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</si>
  <si>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</si>
  <si>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</si>
  <si>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</si>
  <si>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</si>
  <si>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</si>
  <si>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</si>
  <si>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</si>
  <si>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</si>
  <si>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</si>
  <si>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</si>
  <si>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</si>
  <si>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</si>
  <si>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</si>
  <si>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</si>
  <si>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</si>
  <si>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</si>
  <si>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</si>
  <si>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</si>
  <si>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</si>
  <si>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</si>
  <si>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</si>
  <si>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</si>
  <si>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</si>
  <si>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</si>
  <si>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</si>
  <si>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</si>
  <si>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</si>
  <si>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</si>
  <si>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</si>
  <si>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</si>
  <si>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</si>
  <si>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</si>
  <si>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</si>
  <si>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</si>
  <si>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</si>
  <si>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</si>
  <si>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</si>
  <si>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</si>
  <si>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</si>
  <si>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</si>
  <si>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</si>
  <si>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</si>
  <si>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</si>
  <si>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</si>
  <si>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</si>
  <si>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</si>
  <si>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</si>
  <si>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</si>
  <si>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</si>
  <si>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</si>
  <si>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</si>
  <si>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</si>
  <si>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</si>
  <si>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</si>
  <si>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</si>
  <si>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</si>
  <si>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</si>
  <si>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</si>
  <si>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</si>
  <si>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</si>
  <si>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</si>
  <si>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</si>
  <si>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</si>
  <si>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</si>
  <si>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</si>
  <si>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</si>
  <si>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</si>
  <si>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</si>
  <si>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</si>
  <si>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</si>
  <si>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</si>
  <si>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</si>
  <si>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</si>
  <si>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</si>
  <si>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</si>
  <si>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</si>
  <si>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</si>
  <si>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</si>
  <si>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</si>
  <si>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</si>
  <si>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</si>
  <si>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</si>
  <si>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</si>
  <si>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</si>
  <si>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</si>
  <si>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</si>
  <si>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</si>
  <si>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</si>
  <si>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</si>
  <si>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</si>
  <si>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</si>
  <si>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</si>
  <si>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</si>
  <si>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</si>
  <si>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</si>
  <si>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</si>
  <si>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</si>
  <si>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</si>
  <si>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</si>
  <si>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</si>
  <si>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</si>
  <si>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</si>
  <si>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</si>
  <si>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</si>
  <si>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</si>
  <si>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</si>
  <si>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</si>
  <si>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</si>
  <si>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</si>
  <si>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</si>
  <si>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</si>
  <si>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</si>
  <si>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</si>
  <si>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</si>
  <si>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</si>
  <si>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</si>
  <si>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</si>
  <si>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</si>
  <si>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</si>
  <si>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</si>
  <si>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</si>
  <si>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</si>
  <si>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</si>
  <si>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</si>
  <si>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</si>
  <si>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</si>
  <si>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</si>
  <si>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</si>
  <si>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</si>
  <si>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</si>
  <si>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</si>
  <si>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</si>
  <si>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</si>
  <si>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</si>
  <si>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</si>
  <si>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</si>
  <si>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</si>
  <si>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</si>
  <si>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</si>
  <si>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</si>
  <si>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</si>
  <si>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</si>
  <si>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</si>
  <si>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</si>
  <si>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</si>
  <si>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</si>
  <si>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</si>
  <si>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</si>
  <si>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</si>
  <si>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</si>
  <si>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</si>
  <si>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</si>
  <si>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</si>
  <si>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</si>
  <si>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</si>
  <si>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</si>
  <si>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</si>
  <si>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</si>
  <si>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</si>
  <si>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</si>
  <si>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</si>
  <si>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</si>
  <si>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</si>
  <si>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</si>
  <si>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</si>
  <si>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</si>
  <si>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</si>
  <si>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</si>
  <si>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</si>
  <si>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</si>
  <si>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</si>
  <si>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</si>
  <si>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</si>
  <si>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</si>
  <si>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</si>
  <si>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</si>
  <si>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</si>
  <si>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</si>
  <si>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</si>
  <si>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</si>
  <si>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</si>
  <si>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</si>
  <si>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</si>
  <si>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</si>
  <si>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</si>
  <si>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</si>
  <si>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</si>
  <si>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</si>
  <si>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</si>
  <si>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</si>
  <si>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</si>
  <si>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</si>
  <si>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</si>
  <si>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</si>
  <si>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</si>
  <si>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</si>
  <si>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</si>
  <si>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</si>
  <si>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</si>
  <si>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</si>
  <si>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</si>
  <si>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</si>
  <si>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</si>
  <si>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</si>
  <si>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</si>
  <si>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</si>
  <si>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</si>
  <si>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</si>
  <si>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</si>
  <si>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</si>
  <si>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</si>
  <si>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</si>
  <si>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</si>
  <si>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</si>
  <si>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</si>
  <si>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</si>
  <si>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</si>
  <si>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</si>
  <si>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</si>
  <si>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</si>
  <si>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</si>
  <si>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</si>
  <si>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</si>
  <si>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</si>
  <si>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</si>
  <si>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</si>
  <si>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</si>
  <si>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</si>
  <si>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</si>
  <si>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</si>
  <si>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</si>
  <si>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</si>
  <si>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</si>
  <si>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</si>
  <si>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</si>
  <si>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</si>
  <si>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</si>
  <si>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</si>
  <si>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</si>
  <si>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</si>
  <si>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</si>
  <si>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</si>
  <si>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</si>
  <si>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</si>
  <si>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</si>
  <si>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</si>
  <si>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</si>
  <si>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</si>
  <si>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</si>
  <si>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</si>
  <si>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</si>
  <si>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</si>
  <si>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</si>
  <si>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</si>
  <si>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</si>
  <si>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</si>
  <si>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</si>
  <si>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</si>
  <si>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</si>
  <si>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</si>
  <si>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</si>
  <si>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</si>
  <si>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</si>
  <si>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</si>
  <si>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</si>
  <si>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</si>
  <si>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</si>
  <si>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</si>
  <si>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</si>
  <si>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</si>
  <si>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</si>
  <si>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</si>
  <si>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</si>
  <si>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</si>
  <si>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</si>
  <si>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</si>
  <si>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</si>
  <si>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</si>
  <si>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</si>
  <si>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</si>
  <si>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</si>
  <si>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</si>
  <si>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</si>
  <si>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</si>
  <si>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</si>
  <si>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</si>
  <si>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</si>
  <si>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</si>
  <si>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</si>
  <si>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</si>
  <si>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</si>
  <si>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</si>
  <si>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</si>
  <si>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</si>
  <si>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</si>
  <si>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</si>
  <si>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</si>
  <si>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</si>
  <si>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</si>
  <si>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</si>
  <si>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</si>
  <si>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</si>
  <si>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</si>
  <si>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</si>
  <si>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</si>
  <si>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</si>
  <si>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</si>
  <si>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</si>
  <si>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</si>
  <si>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</si>
  <si>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</si>
  <si>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</si>
  <si>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</si>
  <si>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</si>
  <si>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</si>
  <si>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</si>
  <si>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</si>
  <si>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</si>
  <si>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</si>
  <si>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</si>
  <si>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</si>
  <si>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</si>
  <si>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</si>
  <si>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</si>
  <si>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</si>
  <si>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</si>
  <si>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</si>
  <si>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</si>
  <si>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</si>
  <si>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</si>
  <si>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</si>
  <si>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</si>
  <si>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</si>
  <si>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</si>
  <si>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</si>
  <si>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</si>
  <si>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</si>
  <si>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</si>
  <si>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</si>
  <si>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</si>
  <si>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</si>
  <si>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</si>
  <si>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</si>
  <si>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</si>
  <si>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</si>
  <si>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</si>
  <si>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</si>
  <si>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</si>
  <si>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</si>
  <si>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</si>
  <si>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</si>
  <si>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</si>
  <si>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</si>
  <si>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</si>
  <si>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</si>
  <si>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</si>
  <si>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</si>
  <si>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</si>
  <si>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</si>
  <si>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</si>
  <si>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</si>
  <si>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</si>
  <si>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</si>
  <si>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</si>
  <si>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</si>
  <si>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</si>
  <si>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</si>
  <si>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</si>
  <si>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</si>
  <si>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</si>
  <si>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</si>
  <si>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</si>
  <si>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</si>
  <si>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</si>
  <si>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</si>
  <si>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</si>
  <si>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</si>
  <si>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</si>
  <si>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</si>
  <si>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</si>
  <si>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</si>
  <si>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</si>
  <si>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</si>
  <si>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</si>
  <si>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</si>
  <si>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</si>
  <si>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</si>
  <si>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</si>
  <si>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</si>
  <si>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</si>
  <si>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</si>
  <si>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</si>
  <si>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</si>
  <si>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</si>
  <si>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</si>
  <si>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</si>
  <si>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</si>
  <si>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</si>
  <si>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</si>
  <si>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</si>
  <si>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</si>
  <si>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</si>
  <si>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</si>
  <si>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</si>
  <si>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</si>
  <si>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</si>
  <si>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</si>
  <si>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</si>
  <si>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</si>
  <si>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</si>
  <si>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</si>
  <si>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</si>
  <si>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</si>
  <si>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</si>
  <si>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</si>
  <si>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</si>
  <si>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</si>
  <si>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</si>
  <si>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</si>
  <si>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</si>
  <si>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</si>
  <si>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</si>
  <si>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</si>
  <si>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</si>
  <si>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</si>
  <si>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</si>
  <si>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</si>
  <si>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</si>
  <si>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</si>
  <si>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</si>
  <si>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</si>
  <si>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</si>
  <si>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</si>
  <si>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</si>
  <si>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</si>
  <si>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</si>
  <si>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</si>
  <si>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</si>
  <si>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</si>
  <si>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</si>
  <si>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</si>
  <si>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</si>
  <si>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</si>
  <si>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</si>
  <si>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</si>
  <si>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</si>
  <si>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</si>
  <si>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</si>
  <si>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</si>
  <si>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</si>
  <si>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</si>
  <si>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</si>
  <si>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</si>
  <si>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</si>
  <si>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</si>
  <si>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</si>
  <si>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</si>
  <si>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</si>
  <si>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</si>
  <si>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</si>
  <si>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</si>
  <si>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</si>
  <si>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</si>
  <si>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</si>
  <si>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</si>
  <si>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</si>
  <si>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</si>
  <si>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</si>
  <si>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</si>
  <si>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</si>
  <si>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</si>
  <si>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</si>
  <si>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</si>
  <si>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</si>
  <si>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</si>
  <si>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</si>
  <si>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</si>
  <si>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</si>
  <si>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</si>
  <si>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</si>
  <si>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</si>
  <si>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</si>
  <si>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</si>
  <si>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</si>
  <si>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</si>
  <si>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</si>
  <si>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</si>
  <si>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</si>
  <si>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</si>
  <si>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</si>
  <si>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</si>
  <si>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</si>
  <si>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</si>
  <si>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</si>
  <si>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</si>
  <si>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</si>
  <si>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</si>
  <si>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</si>
  <si>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</si>
  <si>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</si>
  <si>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</si>
  <si>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</si>
  <si>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</si>
  <si>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</si>
  <si>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</si>
  <si>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</si>
  <si>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</si>
  <si>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</si>
  <si>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</si>
  <si>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</si>
  <si>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</si>
  <si>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</si>
  <si>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</si>
  <si>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</si>
  <si>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</si>
  <si>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</si>
  <si>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</si>
  <si>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</si>
  <si>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</si>
  <si>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</si>
  <si>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</si>
  <si>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</si>
  <si>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</si>
  <si>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</si>
  <si>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</si>
  <si>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</si>
  <si>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</si>
  <si>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</si>
  <si>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</si>
  <si>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</si>
  <si>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</si>
  <si>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</si>
  <si>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</si>
  <si>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</si>
  <si>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</si>
  <si>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</si>
  <si>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</si>
  <si>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</si>
  <si>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</si>
  <si>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</si>
  <si>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</si>
  <si>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</si>
  <si>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</si>
  <si>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</si>
  <si>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</si>
  <si>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</si>
  <si>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</si>
  <si>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</si>
  <si>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</si>
  <si>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</si>
  <si>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</si>
  <si>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</si>
  <si>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</si>
  <si>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</si>
  <si>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</si>
  <si>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</si>
  <si>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</si>
  <si>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</si>
  <si>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</si>
  <si>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</si>
  <si>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</si>
  <si>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</si>
  <si>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</si>
  <si>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</si>
  <si>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</si>
  <si>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</si>
  <si>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</si>
  <si>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</si>
  <si>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</si>
  <si>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</si>
  <si>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</si>
  <si>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</si>
  <si>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</si>
  <si>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</si>
  <si>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</si>
  <si>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</si>
  <si>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</si>
  <si>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</si>
  <si>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</si>
  <si>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</si>
  <si>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</si>
  <si>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</si>
  <si>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</si>
  <si>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</si>
  <si>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</si>
  <si>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</si>
  <si>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</si>
  <si>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</si>
  <si>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</si>
  <si>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</si>
  <si>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</si>
  <si>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</si>
  <si>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</si>
  <si>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</si>
  <si>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</si>
  <si>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</si>
  <si>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</si>
  <si>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</si>
  <si>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</si>
  <si>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</si>
  <si>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</si>
  <si>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</si>
  <si>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</si>
  <si>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</si>
  <si>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</si>
  <si>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</si>
  <si>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</si>
  <si>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</si>
  <si>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</si>
  <si>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</si>
  <si>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</si>
  <si>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</si>
  <si>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</si>
  <si>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</si>
  <si>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</si>
  <si>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</si>
  <si>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</si>
  <si>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</si>
  <si>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</si>
  <si>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</si>
  <si>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</si>
  <si>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</si>
  <si>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</si>
  <si>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</si>
  <si>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</si>
  <si>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</si>
  <si>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</si>
  <si>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</si>
  <si>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</si>
  <si>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</si>
  <si>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</si>
  <si>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</si>
  <si>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</si>
  <si>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</si>
  <si>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</si>
  <si>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</si>
  <si>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</si>
  <si>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</si>
  <si>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</si>
  <si>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</si>
  <si>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</si>
  <si>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</si>
  <si>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</si>
  <si>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</si>
  <si>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</si>
  <si>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</si>
  <si>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</si>
  <si>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</si>
  <si>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</si>
  <si>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</si>
  <si>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</si>
  <si>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</si>
  <si>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</si>
  <si>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</si>
  <si>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</si>
  <si>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</si>
  <si>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</si>
  <si>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</si>
  <si>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</si>
  <si>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</si>
  <si>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</si>
  <si>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</si>
  <si>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</si>
  <si>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</si>
  <si>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</si>
  <si>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</si>
  <si>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</si>
  <si>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</si>
  <si>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</si>
  <si>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</si>
  <si>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</si>
  <si>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</si>
  <si>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</si>
  <si>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</si>
  <si>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</si>
  <si>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</si>
  <si>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</si>
  <si>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</si>
  <si>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</si>
  <si>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</si>
  <si>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</si>
  <si>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</si>
  <si>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</si>
  <si>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</si>
  <si>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</si>
  <si>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</si>
  <si>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</si>
  <si>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</si>
  <si>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</si>
  <si>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</si>
  <si>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</si>
  <si>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</si>
  <si>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</si>
  <si>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</si>
  <si>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</si>
  <si>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</si>
  <si>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</si>
  <si>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</si>
  <si>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</si>
  <si>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</si>
  <si>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</si>
  <si>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</si>
  <si>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</si>
  <si>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</si>
  <si>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</si>
  <si>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</si>
  <si>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</si>
  <si>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</si>
  <si>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</si>
  <si>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</si>
  <si>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</si>
  <si>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</si>
  <si>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</si>
  <si>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</si>
  <si>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</si>
  <si>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</si>
  <si>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</si>
  <si>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</si>
  <si>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</si>
  <si>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</si>
  <si>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</si>
  <si>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</si>
  <si>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</si>
  <si>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</si>
  <si>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</si>
  <si>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</si>
  <si>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</si>
  <si>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</si>
  <si>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</si>
  <si>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</si>
  <si>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</si>
  <si>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</si>
  <si>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</si>
  <si>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</si>
  <si>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</si>
  <si>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</si>
  <si>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</si>
  <si>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</si>
  <si>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</si>
  <si>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</si>
  <si>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</si>
  <si>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</si>
  <si>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</si>
  <si>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</si>
  <si>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</si>
  <si>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</si>
  <si>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</si>
  <si>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</si>
  <si>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</si>
  <si>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</si>
  <si>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</si>
  <si>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</si>
  <si>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</si>
  <si>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</si>
  <si>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</si>
  <si>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</si>
  <si>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</si>
  <si>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</si>
  <si>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</si>
  <si>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</si>
  <si>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</si>
  <si>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</si>
  <si>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</si>
  <si>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</si>
  <si>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</si>
  <si>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</si>
  <si>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</si>
  <si>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</si>
  <si>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</si>
  <si>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</si>
  <si>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</si>
  <si>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</si>
  <si>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</si>
  <si>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</si>
  <si>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</si>
  <si>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</si>
  <si>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</si>
  <si>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</si>
  <si>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</si>
  <si>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</si>
  <si>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</si>
  <si>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</si>
  <si>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</si>
  <si>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</si>
  <si>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</si>
  <si>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</si>
  <si>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</si>
  <si>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</si>
  <si>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</si>
  <si>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</si>
  <si>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</si>
  <si>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</si>
  <si>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</si>
  <si>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</si>
  <si>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</si>
  <si>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</si>
  <si>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</si>
  <si>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</si>
  <si>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</si>
  <si>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</si>
  <si>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</si>
  <si>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</si>
  <si>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</si>
  <si>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</si>
  <si>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</si>
  <si>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</si>
  <si>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</si>
  <si>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</si>
  <si>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</si>
  <si>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</si>
  <si>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</si>
  <si>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</si>
  <si>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</si>
  <si>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</si>
  <si>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</si>
  <si>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</si>
  <si>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</si>
  <si>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</si>
  <si>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</si>
  <si>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</si>
  <si>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</si>
  <si>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</si>
  <si>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</si>
  <si>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</si>
  <si>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</si>
  <si>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</si>
  <si>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</si>
  <si>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</si>
  <si>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</si>
  <si>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</si>
  <si>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</si>
  <si>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</si>
  <si>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</si>
  <si>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</si>
  <si>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</si>
  <si>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</si>
  <si>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</si>
  <si>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</si>
  <si>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</si>
  <si>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</si>
  <si>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</si>
  <si>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</si>
  <si>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</si>
  <si>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</si>
  <si>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</si>
  <si>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</si>
  <si>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</si>
  <si>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</si>
  <si>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</si>
  <si>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</si>
  <si>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</si>
  <si>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</si>
  <si>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</si>
  <si>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</si>
  <si>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</si>
  <si>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</si>
  <si>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</si>
  <si>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</si>
  <si>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</si>
  <si>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</si>
  <si>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</si>
  <si>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</si>
  <si>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</si>
  <si>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</si>
  <si>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</si>
  <si>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</si>
  <si>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</si>
  <si>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</si>
  <si>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</si>
  <si>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</si>
  <si>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</si>
  <si>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</si>
  <si>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</si>
  <si>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</si>
  <si>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</si>
  <si>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</si>
  <si>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</si>
  <si>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</si>
  <si>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</si>
  <si>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</si>
  <si>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</si>
  <si>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</si>
  <si>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</si>
  <si>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</si>
  <si>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</si>
  <si>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</si>
  <si>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</si>
  <si>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</si>
  <si>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</si>
  <si>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</si>
  <si>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</si>
  <si>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</si>
  <si>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</si>
  <si>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</si>
  <si>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</si>
  <si>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</si>
  <si>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</si>
  <si>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</si>
  <si>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</si>
  <si>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</si>
  <si>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</si>
  <si>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</si>
  <si>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</si>
  <si>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</si>
  <si>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</si>
  <si>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</si>
  <si>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</si>
  <si>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</si>
  <si>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</si>
  <si>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</si>
  <si>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</si>
  <si>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</si>
  <si>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</si>
  <si>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</si>
  <si>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</si>
  <si>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</si>
  <si>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</si>
  <si>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</si>
  <si>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</si>
  <si>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</si>
  <si>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</si>
  <si>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</si>
  <si>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</si>
  <si>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</si>
  <si>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</si>
  <si>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</si>
  <si>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</si>
  <si>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</si>
  <si>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</si>
  <si>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</si>
  <si>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</si>
  <si>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</si>
  <si>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</si>
  <si>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</si>
  <si>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</si>
  <si>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</si>
  <si>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</si>
  <si>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</si>
  <si>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</si>
  <si>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</si>
  <si>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</si>
  <si>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</si>
  <si>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</si>
  <si>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</si>
  <si>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</si>
  <si>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</si>
  <si>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</si>
  <si>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</si>
  <si>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</si>
  <si>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</si>
  <si>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</si>
  <si>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</si>
  <si>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</si>
  <si>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</si>
  <si>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</si>
  <si>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</si>
  <si>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</si>
  <si>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</si>
  <si>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</si>
  <si>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</si>
  <si>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</si>
  <si>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</si>
  <si>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</si>
  <si>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</si>
  <si>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</si>
  <si>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</si>
  <si>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</si>
  <si>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</si>
  <si>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</si>
  <si>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</si>
  <si>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</si>
  <si>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</si>
  <si>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</si>
  <si>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</si>
  <si>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</si>
  <si>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</si>
  <si>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</si>
  <si>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</si>
  <si>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</si>
  <si>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</si>
  <si>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</si>
  <si>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</si>
  <si>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</si>
  <si>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</si>
  <si>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</si>
  <si>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</si>
  <si>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</si>
  <si>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</si>
  <si>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</si>
  <si>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</si>
  <si>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</si>
  <si>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</si>
  <si>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</si>
  <si>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</si>
  <si>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</si>
  <si>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</si>
  <si>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</si>
  <si>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</si>
  <si>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</si>
  <si>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</si>
  <si>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</si>
  <si>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</si>
  <si>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</si>
  <si>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</si>
  <si>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</si>
  <si>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</si>
  <si>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</si>
  <si>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</si>
  <si>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</si>
  <si>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</si>
  <si>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</si>
  <si>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</si>
  <si>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</si>
  <si>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</si>
  <si>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</si>
  <si>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</si>
  <si>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</si>
  <si>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</si>
  <si>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</si>
  <si>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</si>
  <si>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</si>
  <si>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</si>
  <si>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</si>
  <si>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</si>
  <si>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</si>
  <si>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</si>
  <si>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</si>
  <si>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</si>
  <si>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</si>
  <si>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</si>
  <si>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</si>
  <si>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</si>
  <si>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</si>
  <si>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</si>
  <si>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</si>
  <si>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</si>
  <si>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</si>
  <si>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</si>
  <si>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</si>
  <si>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</si>
  <si>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</si>
  <si>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</si>
  <si>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</si>
  <si>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</si>
  <si>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</si>
  <si>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</si>
  <si>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</si>
  <si>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</si>
  <si>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</si>
  <si>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</si>
  <si>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</si>
  <si>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</si>
  <si>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</si>
  <si>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</si>
  <si>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</si>
  <si>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</si>
  <si>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</si>
  <si>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</si>
  <si>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</si>
  <si>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</si>
  <si>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</si>
  <si>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</si>
  <si>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</si>
  <si>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</si>
  <si>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</si>
  <si>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</si>
  <si>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</si>
  <si>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</si>
  <si>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</si>
  <si>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</si>
  <si>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</si>
  <si>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</si>
  <si>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</si>
  <si>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</si>
  <si>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</si>
  <si>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</si>
  <si>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</si>
  <si>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</si>
  <si>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</si>
  <si>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</si>
  <si>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</si>
  <si>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</si>
  <si>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</si>
  <si>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</si>
  <si>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</si>
  <si>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</si>
  <si>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</si>
  <si>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</si>
  <si>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</si>
  <si>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</si>
  <si>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</si>
  <si>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</si>
  <si>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</si>
  <si>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</si>
  <si>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</si>
  <si>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</si>
  <si>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</si>
  <si>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</si>
  <si>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</si>
  <si>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</si>
  <si>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</si>
  <si>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</si>
  <si>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</si>
  <si>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</si>
  <si>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</si>
  <si>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</si>
  <si>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</si>
  <si>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</si>
  <si>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</si>
  <si>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</si>
  <si>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</si>
  <si>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</si>
  <si>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</si>
  <si>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</si>
  <si>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</si>
  <si>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</si>
  <si>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</si>
  <si>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</si>
  <si>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</si>
  <si>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</si>
  <si>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</si>
  <si>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</si>
  <si>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</si>
  <si>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</si>
  <si>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</si>
  <si>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</si>
  <si>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</si>
  <si>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</si>
  <si>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</si>
  <si>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</si>
  <si>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</si>
  <si>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</si>
  <si>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</si>
  <si>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</si>
  <si>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</si>
  <si>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</si>
  <si>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</si>
  <si>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</si>
  <si>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</si>
  <si>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</si>
  <si>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</si>
  <si>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</si>
  <si>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</si>
  <si>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</si>
  <si>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</si>
  <si>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</si>
  <si>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</si>
  <si>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</si>
  <si>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</si>
  <si>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</si>
  <si>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</si>
  <si>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</si>
  <si>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</si>
  <si>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</si>
  <si>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</si>
  <si>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</si>
  <si>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</si>
  <si>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</si>
  <si>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</si>
  <si>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</si>
  <si>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</si>
  <si>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</si>
  <si>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</si>
  <si>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</si>
  <si>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</si>
  <si>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</si>
  <si>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</si>
  <si>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</si>
  <si>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</si>
  <si>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</si>
  <si>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</si>
  <si>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</si>
  <si>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</si>
  <si>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</si>
  <si>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</si>
  <si>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</si>
  <si>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</si>
  <si>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</si>
  <si>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</si>
  <si>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</si>
  <si>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</si>
  <si>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</si>
  <si>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</si>
  <si>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</si>
  <si>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</si>
  <si>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</si>
  <si>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</si>
  <si>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</si>
  <si>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</si>
  <si>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</si>
  <si>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</si>
  <si>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</si>
  <si>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</si>
  <si>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</si>
  <si>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</si>
  <si>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</si>
  <si>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</si>
  <si>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</si>
  <si>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</si>
  <si>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</si>
  <si>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</si>
  <si>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</si>
  <si>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</si>
  <si>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</si>
  <si>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</si>
  <si>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</si>
  <si>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</si>
  <si>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</si>
  <si>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</si>
  <si>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</si>
  <si>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</si>
  <si>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</si>
  <si>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</si>
  <si>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</si>
  <si>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</si>
  <si>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</si>
  <si>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</si>
  <si>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</si>
  <si>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</si>
  <si>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</si>
  <si>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</si>
  <si>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</si>
  <si>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</si>
  <si>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</si>
  <si>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</si>
  <si>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</si>
  <si>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</si>
  <si>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</si>
  <si>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</si>
  <si>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</si>
  <si>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</si>
  <si>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</si>
  <si>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</si>
  <si>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</si>
  <si>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</si>
  <si>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</si>
  <si>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</si>
  <si>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</si>
  <si>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</si>
  <si>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</si>
  <si>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</si>
  <si>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</si>
  <si>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</si>
  <si>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</si>
  <si>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</si>
  <si>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</si>
  <si>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</si>
  <si>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</si>
  <si>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</si>
  <si>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</si>
  <si>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</si>
  <si>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</si>
  <si>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</si>
  <si>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</si>
  <si>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</si>
  <si>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</si>
  <si>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</si>
  <si>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</si>
  <si>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</si>
  <si>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</si>
  <si>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</si>
  <si>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</si>
  <si>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</si>
  <si>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</si>
  <si>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</si>
  <si>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</si>
  <si>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</si>
  <si>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</si>
  <si>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</si>
  <si>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</si>
  <si>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</si>
  <si>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</si>
  <si>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</si>
  <si>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</si>
  <si>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</si>
  <si>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</si>
  <si>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</si>
  <si>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</si>
  <si>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</si>
  <si>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</si>
  <si>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</si>
  <si>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</si>
  <si>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</si>
  <si>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</si>
  <si>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</si>
  <si>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</si>
  <si>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</si>
  <si>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</si>
  <si>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</si>
  <si>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</si>
  <si>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</si>
  <si>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</si>
  <si>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</si>
  <si>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</si>
  <si>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</si>
  <si>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</si>
  <si>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</si>
  <si>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</si>
  <si>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</si>
  <si>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</si>
  <si>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</si>
  <si>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</si>
  <si>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</si>
  <si>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</si>
  <si>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</si>
  <si>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</si>
  <si>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</si>
  <si>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</si>
  <si>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</si>
  <si>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</si>
  <si>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</si>
  <si>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</si>
  <si>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</si>
  <si>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</si>
  <si>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</si>
  <si>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</si>
  <si>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</si>
  <si>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</si>
  <si>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</si>
  <si>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</si>
  <si>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</si>
  <si>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</si>
  <si>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</si>
  <si>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</si>
  <si>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</si>
  <si>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</si>
  <si>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</si>
  <si>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</si>
  <si>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</si>
  <si>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</si>
  <si>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</si>
  <si>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</si>
  <si>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</si>
  <si>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</si>
  <si>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</si>
  <si>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</si>
  <si>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</si>
  <si>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</si>
  <si>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</si>
  <si>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</si>
  <si>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</si>
  <si>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</si>
  <si>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</si>
  <si>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</si>
  <si>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</si>
  <si>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</si>
  <si>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</si>
  <si>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</si>
  <si>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</si>
  <si>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</si>
  <si>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</si>
  <si>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</si>
  <si>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</si>
  <si>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</si>
  <si>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</si>
  <si>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</si>
  <si>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</si>
  <si>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</si>
  <si>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</si>
  <si>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</si>
  <si>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</si>
  <si>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</si>
  <si>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</si>
  <si>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</si>
  <si>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</si>
  <si>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</si>
  <si>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</si>
  <si>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</si>
  <si>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</si>
  <si>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</si>
  <si>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</si>
  <si>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</si>
  <si>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</si>
  <si>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</si>
  <si>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</si>
  <si>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</si>
  <si>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</si>
  <si>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</si>
  <si>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</si>
  <si>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</si>
  <si>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</si>
  <si>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</si>
  <si>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</si>
  <si>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</si>
  <si>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</si>
  <si>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</si>
  <si>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</si>
  <si>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</si>
  <si>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</si>
  <si>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</si>
  <si>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</si>
  <si>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</si>
  <si>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</si>
  <si>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</si>
  <si>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</si>
  <si>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</si>
  <si>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</si>
  <si>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</si>
  <si>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</si>
  <si>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</si>
  <si>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</si>
  <si>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</si>
  <si>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</si>
  <si>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</si>
  <si>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</si>
  <si>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</si>
  <si>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</si>
  <si>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</si>
  <si>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</si>
  <si>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</si>
  <si>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</si>
  <si>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</si>
  <si>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</si>
  <si>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</si>
  <si>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</si>
  <si>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</si>
  <si>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</si>
  <si>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</si>
  <si>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</si>
  <si>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</si>
  <si>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</si>
  <si>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</si>
  <si>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</si>
  <si>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</si>
  <si>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</si>
  <si>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</si>
  <si>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</si>
  <si>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</si>
  <si>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</si>
  <si>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</si>
  <si>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</si>
  <si>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</si>
  <si>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</si>
  <si>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</si>
  <si>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</si>
  <si>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</si>
  <si>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</si>
  <si>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</si>
  <si>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</si>
  <si>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</si>
  <si>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</si>
  <si>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</si>
  <si>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</si>
  <si>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</si>
  <si>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</si>
  <si>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</si>
  <si>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</si>
  <si>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</si>
  <si>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</si>
  <si>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</si>
  <si>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</si>
  <si>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</si>
  <si>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</si>
  <si>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</si>
  <si>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</si>
  <si>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</si>
  <si>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</si>
  <si>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</si>
  <si>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</si>
  <si>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</si>
  <si>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</si>
  <si>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</si>
  <si>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</si>
  <si>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</si>
  <si>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</si>
  <si>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</si>
  <si>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</si>
  <si>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</si>
  <si>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</si>
  <si>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</si>
  <si>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</si>
  <si>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</si>
  <si>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</si>
  <si>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</si>
  <si>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</si>
  <si>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</si>
  <si>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</si>
  <si>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</si>
  <si>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</si>
  <si>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</si>
  <si>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</si>
  <si>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</si>
  <si>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</si>
  <si>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</si>
  <si>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</si>
  <si>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</si>
  <si>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</si>
  <si>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</si>
  <si>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</si>
  <si>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</si>
  <si>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</si>
  <si>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</si>
  <si>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</si>
  <si>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</si>
  <si>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</si>
  <si>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</si>
  <si>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</si>
  <si>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</si>
  <si>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</si>
  <si>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</si>
  <si>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</si>
  <si>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</si>
  <si>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</si>
  <si>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</si>
  <si>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</si>
  <si>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</si>
  <si>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</si>
  <si>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</si>
  <si>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</si>
  <si>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</si>
  <si>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</si>
  <si>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</si>
  <si>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</si>
  <si>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</si>
  <si>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</si>
  <si>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</si>
  <si>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</si>
  <si>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</si>
  <si>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</si>
  <si>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</si>
  <si>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</si>
  <si>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</si>
  <si>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</si>
  <si>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</si>
  <si>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</si>
  <si>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</si>
  <si>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</si>
  <si>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</si>
  <si>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</si>
  <si>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</si>
  <si>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</si>
  <si>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</si>
  <si>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</si>
  <si>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</si>
  <si>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</si>
  <si>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</si>
  <si>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</si>
  <si>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</si>
  <si>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</si>
  <si>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</si>
  <si>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</si>
  <si>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</si>
  <si>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</si>
  <si>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</si>
  <si>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</si>
  <si>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</si>
  <si>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</si>
  <si>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</si>
  <si>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</si>
  <si>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</si>
  <si>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</si>
  <si>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</si>
  <si>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</si>
  <si>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</si>
  <si>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</si>
  <si>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</si>
  <si>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</si>
  <si>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</si>
  <si>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</si>
  <si>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</si>
  <si>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</si>
  <si>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</si>
  <si>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</si>
  <si>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</si>
  <si>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</si>
  <si>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</si>
  <si>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</si>
  <si>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</si>
  <si>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</si>
  <si>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</si>
  <si>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</si>
  <si>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</si>
  <si>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</si>
  <si>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</si>
  <si>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</si>
  <si>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</si>
  <si>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</si>
  <si>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</si>
  <si>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</si>
  <si>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</si>
  <si>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</si>
  <si>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</si>
  <si>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</si>
  <si>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</si>
  <si>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</si>
  <si>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</si>
  <si>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</si>
  <si>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</si>
  <si>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</si>
  <si>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</si>
  <si>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</si>
  <si>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</si>
  <si>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</si>
  <si>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</si>
  <si>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</si>
  <si>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</si>
  <si>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</si>
  <si>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</si>
  <si>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</si>
  <si>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</si>
  <si>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</si>
  <si>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</si>
  <si>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</si>
  <si>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</si>
  <si>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</si>
  <si>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</si>
  <si>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</si>
  <si>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</si>
  <si>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</si>
  <si>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</si>
  <si>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</si>
  <si>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</si>
  <si>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</si>
  <si>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</si>
  <si>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</si>
  <si>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</si>
  <si>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</si>
  <si>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</si>
  <si>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</si>
  <si>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</si>
  <si>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</si>
  <si>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</si>
  <si>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</si>
  <si>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</si>
  <si>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</si>
  <si>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</si>
  <si>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</si>
  <si>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</si>
  <si>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</si>
  <si>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</si>
  <si>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</si>
  <si>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</si>
  <si>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</si>
  <si>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</si>
  <si>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</si>
  <si>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</si>
  <si>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</si>
  <si>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</si>
  <si>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</si>
  <si>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</si>
  <si>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</si>
  <si>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</si>
  <si>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</si>
  <si>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</si>
  <si>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</si>
  <si>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</si>
  <si>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</si>
  <si>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</si>
  <si>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</si>
  <si>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</si>
  <si>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</si>
  <si>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</si>
  <si>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</si>
  <si>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</si>
  <si>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</si>
  <si>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</si>
  <si>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</si>
  <si>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</si>
  <si>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</si>
  <si>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</si>
  <si>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</si>
  <si>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</si>
  <si>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</si>
  <si>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</si>
  <si>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</si>
  <si>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</si>
  <si>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</si>
  <si>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</si>
  <si>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</si>
  <si>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</si>
  <si>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</si>
  <si>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</si>
  <si>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</si>
  <si>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</si>
  <si>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</si>
  <si>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</si>
  <si>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</si>
  <si>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</si>
  <si>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</si>
  <si>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</si>
  <si>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</si>
  <si>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</si>
  <si>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</si>
  <si>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</si>
  <si>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</si>
  <si>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</si>
  <si>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</si>
  <si>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</si>
  <si>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</si>
  <si>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</si>
  <si>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</si>
  <si>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</si>
  <si>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</si>
  <si>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</si>
  <si>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</si>
  <si>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</si>
  <si>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</si>
  <si>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</si>
  <si>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</si>
  <si>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</si>
  <si>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</si>
  <si>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</si>
  <si>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</si>
  <si>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</si>
  <si>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</si>
  <si>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</si>
  <si>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</si>
  <si>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</si>
  <si>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</si>
  <si>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</si>
  <si>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</si>
  <si>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</si>
  <si>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</si>
  <si>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</si>
  <si>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</si>
  <si>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</si>
  <si>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</si>
  <si>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</si>
  <si>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</si>
  <si>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</si>
  <si>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</si>
  <si>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</si>
  <si>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</si>
  <si>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</si>
  <si>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</si>
  <si>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</si>
  <si>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</si>
  <si>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</si>
  <si>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</si>
  <si>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</si>
  <si>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</si>
  <si>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</si>
  <si>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</si>
  <si>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</si>
  <si>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</si>
  <si>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</si>
  <si>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</si>
  <si>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</si>
  <si>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</si>
  <si>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</si>
  <si>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</si>
  <si>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</si>
  <si>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</si>
  <si>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</si>
  <si>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</si>
  <si>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</si>
  <si>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</si>
  <si>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</si>
  <si>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</si>
  <si>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</si>
  <si>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</si>
  <si>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</si>
  <si>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</si>
  <si>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</si>
  <si>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</si>
  <si>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</si>
  <si>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</si>
  <si>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</si>
  <si>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</si>
  <si>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</si>
  <si>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</si>
  <si>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</si>
  <si>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</si>
  <si>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</si>
  <si>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</si>
  <si>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</si>
  <si>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</si>
  <si>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</si>
  <si>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</si>
  <si>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</si>
  <si>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</si>
  <si>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</si>
  <si>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</si>
  <si>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</si>
  <si>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</si>
  <si>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</si>
  <si>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</si>
  <si>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</si>
  <si>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</si>
  <si>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</si>
  <si>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</si>
  <si>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</si>
  <si>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</si>
  <si>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</si>
  <si>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</si>
  <si>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</si>
  <si>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</si>
  <si>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</si>
  <si>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</si>
  <si>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</si>
  <si>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</si>
  <si>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</si>
  <si>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</si>
  <si>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</si>
  <si>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</si>
  <si>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</si>
  <si>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</si>
  <si>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</si>
  <si>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</si>
  <si>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</si>
  <si>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</si>
  <si>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</si>
  <si>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</si>
  <si>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</si>
  <si>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</si>
  <si>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</si>
  <si>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</si>
  <si>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</si>
  <si>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</si>
  <si>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</si>
  <si>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</si>
  <si>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</si>
  <si>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</si>
  <si>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</si>
  <si>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</si>
  <si>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</si>
  <si>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</si>
  <si>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</si>
  <si>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</si>
  <si>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</si>
  <si>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</si>
  <si>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</si>
  <si>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</si>
  <si>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</si>
  <si>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</si>
  <si>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</si>
  <si>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</si>
  <si>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</si>
  <si>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</si>
  <si>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</si>
  <si>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</si>
  <si>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</si>
  <si>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</si>
  <si>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</si>
  <si>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</si>
  <si>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</si>
  <si>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</si>
  <si>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</si>
  <si>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</si>
  <si>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</si>
  <si>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</si>
  <si>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</si>
  <si>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</si>
  <si>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</si>
  <si>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</si>
  <si>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</si>
  <si>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</si>
  <si>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</si>
  <si>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</si>
  <si>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</si>
  <si>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</si>
  <si>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</si>
  <si>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</si>
  <si>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</si>
  <si>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</si>
  <si>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</si>
  <si>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</si>
  <si>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</si>
  <si>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</si>
  <si>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</si>
  <si>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</si>
  <si>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</si>
  <si>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</si>
  <si>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</si>
  <si>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</si>
  <si>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</si>
  <si>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</si>
  <si>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</si>
  <si>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</si>
  <si>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</si>
  <si>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</si>
  <si>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</si>
  <si>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</si>
  <si>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</si>
  <si>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</si>
  <si>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</si>
  <si>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</si>
  <si>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</si>
  <si>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</si>
  <si>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</si>
  <si>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</si>
  <si>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</si>
  <si>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</si>
  <si>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</si>
  <si>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</si>
  <si>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</si>
  <si>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</si>
  <si>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</si>
  <si>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</si>
  <si>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</si>
  <si>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</si>
  <si>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</si>
  <si>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</si>
  <si>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</si>
  <si>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</si>
  <si>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</si>
  <si>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</si>
  <si>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</si>
  <si>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</si>
  <si>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</si>
  <si>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</si>
  <si>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</si>
  <si>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</si>
  <si>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</si>
  <si>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</si>
  <si>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</si>
  <si>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</si>
  <si>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</si>
  <si>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</si>
  <si>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</si>
  <si>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</si>
  <si>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</si>
  <si>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</si>
  <si>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</si>
  <si>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</si>
  <si>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</si>
  <si>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</si>
  <si>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</si>
  <si>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</si>
  <si>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</si>
  <si>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</si>
  <si>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</si>
  <si>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</si>
  <si>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</si>
  <si>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</si>
  <si>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</si>
  <si>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</si>
  <si>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</si>
  <si>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</si>
  <si>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</si>
  <si>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</si>
  <si>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</si>
  <si>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</si>
  <si>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</si>
  <si>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</si>
  <si>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</si>
  <si>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</si>
  <si>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</si>
  <si>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</si>
  <si>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</si>
  <si>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</si>
  <si>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</si>
  <si>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</si>
  <si>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</si>
  <si>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</si>
  <si>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</si>
  <si>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</si>
  <si>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</si>
  <si>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</si>
  <si>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</si>
  <si>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</si>
  <si>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</si>
  <si>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</si>
  <si>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</si>
  <si>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</si>
  <si>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</si>
  <si>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</si>
  <si>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</si>
  <si>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</si>
  <si>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</si>
  <si>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</si>
  <si>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</si>
  <si>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</si>
  <si>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</si>
  <si>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</si>
  <si>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</si>
  <si>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</si>
  <si>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</si>
  <si>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</si>
  <si>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</si>
  <si>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</si>
  <si>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</si>
  <si>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</si>
  <si>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</si>
  <si>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</si>
  <si>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</si>
  <si>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</si>
  <si>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</si>
  <si>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</si>
  <si>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</si>
  <si>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</si>
  <si>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</si>
  <si>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</si>
  <si>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</si>
  <si>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</si>
  <si>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</si>
  <si>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</si>
  <si>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</si>
  <si>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</si>
  <si>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</si>
  <si>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</si>
  <si>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</si>
  <si>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</si>
  <si>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</si>
  <si>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</si>
  <si>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</si>
  <si>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</si>
  <si>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</si>
  <si>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</si>
  <si>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</si>
  <si>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</si>
  <si>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</si>
  <si>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</si>
  <si>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</si>
  <si>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</si>
  <si>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</si>
  <si>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</si>
  <si>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</si>
  <si>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</si>
  <si>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</si>
  <si>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</si>
  <si>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</si>
  <si>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</si>
  <si>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</si>
  <si>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</si>
  <si>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</si>
  <si>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</si>
  <si>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</si>
  <si>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</si>
  <si>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</si>
  <si>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</si>
  <si>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</si>
  <si>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</si>
  <si>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</si>
  <si>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</si>
  <si>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</si>
  <si>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</si>
  <si>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</si>
  <si>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</si>
  <si>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</si>
  <si>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</si>
  <si>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</si>
  <si>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</si>
  <si>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</si>
  <si>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</si>
  <si>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</si>
  <si>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</si>
  <si>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</si>
  <si>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</si>
  <si>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</si>
  <si>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</si>
  <si>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</si>
  <si>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</si>
  <si>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</si>
  <si>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</si>
  <si>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</si>
  <si>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</si>
  <si>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</si>
  <si>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</si>
  <si>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</si>
  <si>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</si>
  <si>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</si>
  <si>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</si>
  <si>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</si>
  <si>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</si>
  <si>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</si>
  <si>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</si>
  <si>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</si>
  <si>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</si>
  <si>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</si>
  <si>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</si>
  <si>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</si>
  <si>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</si>
  <si>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</si>
  <si>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</si>
  <si>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</si>
  <si>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</si>
  <si>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</si>
  <si>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</si>
  <si>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</si>
  <si>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</si>
  <si>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</si>
  <si>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</si>
  <si>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</si>
  <si>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</si>
  <si>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</si>
  <si>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</si>
  <si>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</si>
  <si>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</si>
  <si>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</si>
  <si>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</si>
  <si>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</si>
  <si>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</si>
  <si>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</si>
  <si>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</si>
  <si>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</si>
  <si>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</si>
  <si>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</si>
  <si>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</si>
  <si>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</si>
  <si>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</si>
  <si>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</si>
  <si>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</si>
  <si>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</si>
  <si>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</si>
  <si>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</si>
  <si>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</si>
  <si>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</si>
  <si>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</si>
  <si>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</si>
  <si>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</si>
  <si>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</si>
  <si>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</si>
  <si>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</si>
  <si>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</si>
  <si>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</si>
  <si>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</si>
  <si>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</si>
  <si>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</si>
  <si>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</si>
  <si>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</si>
  <si>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</si>
  <si>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</si>
  <si>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</si>
  <si>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</si>
  <si>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</si>
  <si>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</si>
  <si>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</si>
  <si>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</si>
  <si>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</si>
  <si>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</si>
  <si>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</si>
  <si>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</si>
  <si>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</si>
  <si>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</si>
  <si>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</si>
  <si>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</si>
  <si>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</si>
  <si>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</si>
  <si>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</si>
  <si>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</si>
  <si>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</si>
  <si>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</si>
  <si>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</si>
  <si>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</si>
  <si>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</si>
  <si>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</si>
  <si>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</si>
  <si>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</si>
  <si>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</si>
  <si>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</si>
  <si>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</si>
  <si>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</si>
  <si>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</si>
  <si>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</si>
  <si>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</si>
  <si>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</si>
  <si>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</si>
  <si>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</si>
  <si>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</si>
  <si>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</si>
  <si>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</si>
  <si>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</si>
  <si>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</si>
  <si>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</si>
  <si>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</si>
  <si>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</si>
  <si>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</si>
  <si>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</si>
  <si>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</si>
  <si>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</si>
  <si>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</si>
  <si>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</si>
  <si>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</si>
  <si>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</si>
  <si>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</si>
  <si>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</si>
  <si>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</si>
  <si>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</si>
  <si>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</si>
  <si>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</si>
  <si>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</si>
  <si>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</si>
  <si>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</si>
  <si>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</si>
  <si>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</si>
  <si>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</si>
  <si>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</si>
  <si>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</si>
  <si>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</si>
  <si>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</si>
  <si>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</si>
  <si>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</si>
  <si>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</si>
  <si>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</si>
  <si>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</si>
  <si>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</si>
  <si>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</si>
  <si>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</si>
  <si>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</si>
  <si>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</si>
  <si>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</si>
  <si>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</si>
  <si>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</si>
  <si>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</si>
  <si>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</si>
  <si>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</si>
  <si>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</si>
  <si>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</si>
  <si>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</si>
  <si>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</si>
  <si>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</si>
  <si>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</si>
  <si>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</si>
  <si>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</si>
  <si>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</si>
  <si>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</si>
  <si>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</si>
  <si>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</si>
  <si>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</si>
  <si>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</si>
  <si>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</si>
  <si>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</si>
  <si>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</si>
  <si>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</si>
  <si>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</si>
  <si>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</si>
  <si>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</si>
  <si>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</si>
  <si>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</si>
  <si>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</si>
  <si>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</si>
  <si>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</si>
  <si>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</si>
  <si>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</si>
  <si>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</si>
  <si>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</si>
  <si>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</si>
  <si>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</si>
  <si>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</si>
  <si>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</si>
  <si>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</si>
  <si>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</si>
  <si>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</si>
  <si>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</si>
  <si>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</si>
  <si>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</si>
  <si>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</si>
  <si>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</si>
  <si>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</si>
  <si>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</si>
  <si>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</si>
  <si>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</si>
  <si>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</si>
  <si>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</si>
  <si>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</si>
  <si>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</si>
  <si>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</si>
  <si>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</si>
  <si>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</si>
  <si>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</si>
  <si>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</si>
  <si>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</si>
  <si>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</si>
  <si>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</si>
  <si>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</si>
  <si>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</si>
  <si>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</si>
  <si>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</si>
  <si>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</si>
  <si>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</si>
  <si>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</si>
  <si>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</si>
  <si>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</si>
  <si>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</si>
  <si>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</si>
  <si>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</si>
  <si>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</si>
  <si>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</si>
  <si>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</si>
  <si>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</si>
  <si>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</si>
  <si>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</si>
  <si>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</si>
  <si>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</si>
  <si>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</si>
  <si>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</si>
  <si>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</si>
  <si>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</si>
  <si>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</si>
  <si>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</si>
  <si>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</si>
  <si>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</si>
  <si>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</si>
  <si>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</si>
  <si>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</si>
  <si>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</si>
  <si>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</si>
  <si>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</si>
  <si>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</si>
  <si>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</si>
  <si>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</si>
  <si>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</si>
  <si>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</si>
  <si>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</si>
  <si>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</si>
  <si>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</si>
  <si>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</si>
  <si>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</si>
  <si>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</si>
  <si>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</si>
  <si>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</si>
  <si>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</si>
  <si>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</si>
  <si>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</si>
  <si>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</si>
  <si>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</si>
  <si>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</si>
  <si>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</si>
  <si>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</si>
  <si>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</si>
  <si>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</si>
  <si>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</si>
  <si>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</si>
  <si>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</si>
  <si>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</si>
  <si>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</si>
  <si>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</si>
  <si>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</si>
  <si>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</si>
  <si>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</si>
  <si>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</si>
  <si>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</si>
  <si>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</si>
  <si>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</si>
  <si>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</si>
  <si>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</si>
  <si>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</si>
  <si>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</si>
  <si>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</si>
  <si>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</si>
  <si>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</si>
  <si>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</si>
  <si>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</si>
  <si>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</si>
  <si>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</si>
  <si>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</si>
  <si>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</si>
  <si>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</si>
  <si>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</si>
  <si>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</si>
  <si>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</si>
  <si>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</si>
  <si>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</si>
  <si>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</si>
  <si>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</si>
  <si>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</si>
  <si>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</si>
  <si>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</si>
  <si>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</si>
  <si>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</si>
  <si>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</si>
  <si>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</si>
  <si>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</si>
  <si>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</si>
  <si>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</si>
  <si>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</si>
  <si>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</si>
  <si>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</si>
  <si>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</si>
  <si>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</si>
  <si>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</si>
  <si>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</si>
  <si>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</si>
  <si>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</si>
  <si>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</si>
  <si>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</si>
  <si>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</si>
  <si>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</si>
  <si>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</si>
  <si>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</si>
  <si>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</si>
  <si>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</si>
  <si>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</si>
  <si>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</si>
  <si>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</si>
  <si>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</si>
  <si>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</si>
  <si>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</si>
  <si>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</si>
  <si>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</si>
  <si>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</si>
  <si>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</si>
  <si>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</si>
  <si>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</si>
  <si>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</si>
  <si>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</si>
  <si>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</si>
  <si>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</si>
  <si>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</si>
  <si>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</si>
  <si>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</si>
  <si>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</si>
  <si>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</si>
  <si>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</si>
  <si>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</si>
  <si>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</si>
  <si>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</si>
  <si>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</si>
  <si>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</si>
  <si>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</si>
  <si>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</si>
  <si>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</si>
  <si>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</si>
  <si>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</si>
  <si>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</si>
  <si>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</si>
  <si>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</si>
  <si>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</si>
  <si>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</si>
  <si>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</si>
  <si>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</si>
  <si>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</si>
  <si>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</si>
  <si>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</si>
  <si>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</si>
  <si>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</si>
  <si>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</si>
  <si>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</si>
  <si>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</si>
  <si>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</si>
  <si>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</si>
  <si>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</si>
  <si>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</si>
  <si>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</si>
  <si>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</si>
  <si>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</si>
  <si>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</si>
  <si>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</si>
  <si>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</si>
  <si>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</si>
  <si>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</si>
  <si>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</si>
  <si>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</si>
  <si>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</si>
  <si>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</si>
  <si>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</si>
  <si>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</si>
  <si>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</si>
  <si>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</si>
  <si>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</si>
  <si>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</si>
  <si>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</si>
  <si>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</si>
  <si>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</si>
  <si>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</si>
  <si>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</si>
  <si>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</si>
  <si>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</si>
  <si>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</si>
  <si>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</si>
  <si>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</si>
  <si>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</si>
  <si>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</si>
  <si>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</si>
  <si>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</si>
  <si>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</si>
  <si>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</si>
  <si>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</si>
  <si>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</si>
  <si>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</si>
  <si>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</si>
  <si>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</si>
  <si>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</si>
  <si>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</si>
  <si>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</si>
  <si>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</si>
  <si>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</si>
  <si>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</si>
  <si>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</si>
  <si>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</si>
  <si>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</si>
  <si>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</si>
  <si>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</si>
  <si>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</si>
  <si>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</si>
  <si>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</si>
  <si>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</si>
  <si>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</si>
  <si>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</si>
  <si>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</si>
  <si>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</si>
  <si>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</si>
  <si>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</si>
  <si>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</si>
  <si>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</si>
  <si>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</si>
  <si>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</si>
  <si>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</si>
  <si>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</si>
  <si>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</si>
  <si>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</si>
  <si>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</si>
  <si>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</si>
  <si>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</si>
  <si>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</si>
  <si>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</si>
  <si>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</si>
  <si>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</si>
  <si>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</si>
  <si>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</si>
  <si>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</si>
  <si>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</si>
  <si>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</si>
  <si>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</si>
  <si>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</si>
  <si>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</si>
  <si>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</si>
  <si>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</si>
  <si>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</si>
  <si>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</si>
  <si>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</si>
  <si>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</si>
  <si>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</si>
  <si>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</si>
  <si>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</si>
  <si>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</si>
  <si>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</si>
  <si>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</si>
  <si>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</si>
  <si>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</si>
  <si>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</si>
  <si>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</si>
  <si>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</si>
  <si>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</si>
  <si>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</si>
  <si>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</si>
  <si>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</si>
  <si>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</si>
  <si>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</si>
  <si>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</si>
  <si>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</si>
  <si>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</si>
  <si>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</si>
  <si>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</si>
  <si>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</si>
  <si>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</si>
  <si>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</si>
  <si>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</si>
  <si>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</si>
  <si>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</si>
  <si>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</si>
  <si>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</si>
  <si>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</si>
  <si>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</si>
  <si>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</si>
  <si>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</si>
  <si>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</si>
  <si>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</si>
  <si>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</si>
  <si>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</si>
  <si>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</si>
  <si>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</si>
  <si>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</si>
  <si>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</si>
  <si>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</si>
  <si>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</si>
  <si>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</si>
  <si>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</si>
  <si>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</si>
  <si>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</si>
  <si>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</si>
  <si>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</si>
  <si>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</si>
  <si>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</si>
  <si>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</si>
  <si>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</si>
  <si>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</si>
  <si>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</si>
  <si>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</si>
  <si>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</si>
  <si>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</si>
  <si>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</si>
  <si>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</si>
  <si>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</si>
  <si>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</si>
  <si>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</si>
  <si>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</si>
  <si>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</si>
  <si>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</si>
  <si>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</si>
  <si>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</si>
  <si>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</si>
  <si>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</si>
  <si>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</si>
  <si>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</si>
  <si>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</si>
  <si>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</si>
  <si>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</si>
  <si>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</si>
  <si>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</si>
  <si>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</si>
  <si>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</si>
  <si>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</si>
  <si>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</si>
  <si>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</si>
  <si>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</si>
  <si>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</si>
  <si>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</si>
  <si>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</si>
  <si>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</si>
  <si>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</si>
  <si>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</si>
  <si>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</si>
  <si>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</si>
  <si>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</si>
  <si>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</si>
  <si>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</si>
  <si>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</si>
  <si>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</si>
  <si>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</si>
  <si>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</si>
  <si>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</si>
  <si>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</si>
  <si>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</si>
  <si>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</si>
  <si>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</si>
  <si>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</si>
  <si>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</si>
  <si>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</si>
  <si>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</si>
  <si>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</si>
  <si>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</si>
  <si>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</si>
  <si>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</si>
  <si>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</si>
  <si>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</si>
  <si>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</si>
  <si>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</si>
  <si>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</si>
  <si>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</si>
  <si>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</si>
  <si>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</si>
  <si>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</si>
  <si>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</si>
  <si>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</si>
  <si>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</si>
  <si>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</si>
  <si>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</si>
  <si>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</si>
  <si>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</si>
  <si>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</si>
  <si>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</si>
  <si>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</si>
  <si>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</si>
  <si>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</si>
  <si>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</si>
  <si>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</si>
  <si>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</si>
  <si>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</si>
  <si>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</si>
  <si>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</si>
  <si>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</si>
  <si>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</si>
  <si>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</si>
  <si>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</si>
  <si>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</si>
  <si>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</si>
  <si>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</si>
  <si>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</si>
  <si>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</si>
  <si>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</si>
  <si>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</si>
  <si>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</si>
  <si>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</si>
  <si>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</si>
  <si>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</si>
  <si>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</si>
  <si>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</si>
  <si>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</si>
  <si>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</si>
  <si>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</si>
  <si>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</si>
  <si>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</si>
  <si>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</si>
  <si>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</si>
  <si>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</si>
  <si>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</si>
  <si>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</si>
  <si>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</si>
  <si>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</si>
  <si>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</si>
  <si>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</si>
  <si>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</si>
  <si>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</si>
  <si>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</si>
  <si>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</si>
  <si>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</si>
  <si>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</si>
  <si>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</si>
  <si>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</si>
  <si>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</si>
  <si>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</si>
  <si>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</si>
  <si>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</si>
  <si>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</si>
  <si>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</si>
  <si>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</si>
  <si>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</si>
  <si>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</si>
  <si>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</si>
  <si>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</si>
  <si>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</si>
  <si>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</si>
  <si>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</si>
  <si>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</si>
  <si>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</si>
  <si>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</si>
  <si>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</si>
  <si>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</si>
  <si>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</si>
  <si>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</si>
  <si>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</si>
  <si>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</si>
  <si>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</si>
  <si>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</si>
  <si>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</si>
  <si>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</si>
  <si>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</si>
  <si>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</si>
  <si>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</si>
  <si>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</si>
  <si>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</si>
  <si>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</si>
  <si>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</si>
  <si>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</si>
  <si>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</si>
  <si>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</si>
  <si>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</si>
  <si>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</si>
  <si>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</si>
  <si>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</si>
  <si>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</si>
  <si>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</si>
  <si>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</si>
  <si>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</si>
  <si>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</si>
  <si>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</si>
  <si>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</si>
  <si>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</si>
  <si>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</si>
  <si>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</si>
  <si>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</si>
  <si>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</si>
  <si>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</si>
  <si>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</si>
  <si>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</si>
  <si>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</si>
  <si>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</si>
  <si>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</si>
  <si>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</si>
  <si>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</si>
  <si>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</si>
  <si>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</si>
  <si>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</si>
  <si>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</si>
  <si>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</si>
  <si>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</si>
  <si>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</si>
  <si>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</si>
  <si>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</si>
  <si>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</si>
  <si>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</si>
  <si>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</si>
  <si>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</si>
  <si>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</si>
  <si>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</si>
  <si>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</si>
  <si>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</si>
  <si>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</si>
  <si>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</si>
  <si>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</si>
  <si>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</si>
  <si>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</si>
  <si>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</si>
  <si>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</si>
  <si>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</si>
  <si>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</si>
  <si>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</si>
  <si>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</si>
  <si>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</si>
  <si>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</si>
  <si>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</si>
  <si>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</si>
  <si>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</si>
  <si>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</si>
  <si>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</si>
  <si>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</si>
  <si>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</si>
  <si>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</si>
  <si>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</si>
  <si>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</si>
  <si>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</si>
  <si>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</si>
  <si>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</si>
  <si>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</si>
  <si>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</si>
  <si>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</si>
  <si>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</si>
  <si>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</si>
  <si>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</si>
  <si>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</si>
  <si>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</si>
  <si>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</si>
  <si>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</si>
  <si>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</si>
  <si>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</si>
  <si>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</si>
  <si>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</si>
  <si>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</si>
  <si>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</si>
  <si>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</si>
  <si>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</si>
  <si>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</si>
  <si>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</si>
  <si>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</si>
  <si>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</si>
  <si>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</si>
  <si>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</si>
  <si>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</si>
  <si>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</si>
  <si>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</si>
  <si>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</si>
  <si>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</si>
  <si>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</si>
  <si>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</si>
  <si>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</si>
  <si>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</si>
  <si>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</si>
  <si>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</si>
  <si>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</si>
  <si>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</si>
  <si>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</si>
  <si>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</si>
  <si>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</si>
  <si>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</si>
  <si>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</si>
  <si>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</si>
  <si>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</si>
  <si>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</si>
  <si>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</si>
  <si>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</si>
  <si>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</si>
  <si>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</si>
  <si>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</si>
  <si>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</si>
  <si>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</si>
  <si>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</si>
  <si>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</si>
  <si>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</si>
  <si>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</si>
  <si>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</si>
  <si>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</si>
  <si>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</si>
  <si>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</si>
  <si>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</si>
  <si>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</si>
  <si>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</si>
  <si>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</si>
  <si>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</si>
  <si>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</si>
  <si>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</si>
  <si>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</si>
  <si>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</si>
  <si>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</si>
  <si>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</si>
  <si>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</si>
  <si>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</si>
  <si>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</si>
  <si>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</si>
  <si>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</si>
  <si>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</si>
  <si>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</si>
  <si>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</si>
  <si>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</si>
  <si>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</si>
  <si>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</si>
  <si>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</si>
  <si>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</si>
  <si>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</si>
  <si>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</si>
  <si>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</si>
  <si>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</si>
  <si>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</si>
  <si>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</si>
  <si>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</si>
  <si>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</si>
  <si>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</si>
  <si>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</si>
  <si>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</si>
  <si>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</si>
  <si>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</si>
  <si>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</si>
  <si>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</si>
  <si>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</si>
  <si>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</si>
  <si>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</si>
  <si>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</si>
  <si>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</si>
  <si>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</si>
  <si>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</si>
  <si>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</si>
  <si>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</si>
  <si>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</si>
  <si>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</si>
  <si>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</si>
  <si>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</si>
  <si>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</si>
  <si>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</si>
  <si>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</si>
  <si>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</si>
  <si>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</si>
  <si>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</si>
  <si>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</si>
  <si>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</si>
  <si>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</si>
  <si>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</si>
  <si>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</si>
  <si>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</si>
  <si>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</si>
  <si>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</si>
  <si>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</si>
  <si>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</si>
  <si>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</si>
  <si>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</si>
  <si>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</si>
  <si>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</si>
  <si>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</si>
  <si>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</si>
  <si>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</si>
  <si>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</si>
  <si>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</si>
  <si>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</si>
  <si>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</si>
  <si>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</si>
  <si>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</si>
  <si>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</si>
  <si>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</si>
  <si>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</si>
  <si>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</si>
  <si>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</si>
  <si>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</si>
  <si>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</si>
  <si>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</si>
  <si>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</si>
  <si>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</si>
  <si>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</si>
  <si>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</si>
  <si>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</si>
  <si>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</si>
  <si>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</si>
  <si>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</si>
  <si>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</si>
  <si>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</si>
  <si>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</si>
  <si>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</si>
  <si>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</si>
  <si>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</si>
  <si>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</si>
  <si>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</si>
  <si>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</si>
  <si>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</si>
  <si>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</si>
  <si>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</si>
  <si>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</si>
  <si>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</si>
  <si>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</si>
  <si>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</si>
  <si>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</si>
  <si>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</si>
  <si>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</si>
  <si>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</si>
  <si>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</si>
  <si>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</si>
  <si>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</si>
  <si>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</si>
  <si>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</si>
  <si>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</si>
  <si>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</si>
  <si>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</si>
  <si>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</si>
  <si>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</si>
  <si>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</si>
  <si>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</si>
  <si>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</si>
  <si>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</si>
  <si>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</si>
  <si>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</si>
  <si>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</si>
  <si>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</si>
  <si>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</si>
  <si>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</si>
  <si>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</si>
  <si>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</si>
  <si>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</si>
  <si>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</si>
  <si>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</si>
  <si>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</si>
  <si>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</si>
  <si>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</si>
  <si>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</si>
  <si>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</si>
  <si>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</si>
  <si>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</si>
  <si>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</si>
  <si>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</si>
  <si>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</si>
  <si>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</si>
  <si>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</si>
  <si>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</si>
  <si>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</si>
  <si>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</si>
  <si>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</si>
  <si>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</si>
  <si>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</si>
  <si>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</si>
  <si>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</si>
  <si>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</si>
  <si>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</si>
  <si>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</si>
  <si>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</si>
  <si>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</si>
  <si>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</si>
  <si>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</si>
  <si>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</si>
  <si>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</si>
  <si>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</si>
  <si>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</si>
  <si>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</si>
  <si>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</si>
  <si>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</si>
  <si>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</si>
  <si>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</si>
  <si>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</si>
  <si>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</si>
  <si>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</si>
  <si>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</si>
  <si>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</si>
  <si>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</si>
  <si>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</si>
  <si>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</si>
  <si>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</si>
  <si>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</si>
  <si>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</si>
  <si>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</si>
  <si>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</si>
  <si>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</si>
  <si>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</si>
  <si>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</si>
  <si>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</si>
  <si>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</si>
  <si>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</si>
  <si>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</si>
  <si>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</si>
  <si>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</si>
  <si>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</si>
  <si>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</si>
  <si>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</si>
  <si>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</si>
  <si>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</si>
  <si>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</si>
  <si>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</si>
  <si>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</si>
  <si>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</si>
  <si>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</si>
  <si>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</si>
  <si>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</si>
  <si>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</si>
  <si>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</si>
  <si>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</si>
  <si>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</si>
  <si>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</si>
  <si>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</si>
  <si>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</si>
  <si>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</si>
  <si>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</si>
  <si>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</si>
  <si>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</si>
  <si>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</si>
  <si>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</si>
  <si>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</si>
  <si>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</si>
  <si>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</si>
  <si>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</si>
  <si>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</si>
  <si>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</si>
  <si>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</si>
  <si>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</si>
  <si>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</si>
  <si>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</si>
  <si>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</si>
  <si>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</si>
  <si>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</si>
  <si>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</si>
  <si>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</si>
  <si>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</si>
  <si>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</si>
  <si>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</si>
  <si>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</si>
  <si>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</si>
  <si>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</si>
  <si>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</si>
  <si>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</si>
  <si>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</si>
  <si>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</si>
  <si>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</si>
  <si>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</si>
  <si>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</si>
  <si>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</si>
  <si>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</si>
  <si>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</si>
  <si>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</si>
  <si>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</si>
  <si>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</si>
  <si>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</si>
  <si>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</si>
  <si>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</si>
  <si>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</si>
  <si>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</si>
  <si>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</si>
  <si>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</si>
  <si>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</si>
  <si>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</si>
  <si>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</si>
  <si>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</si>
  <si>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</si>
  <si>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</si>
  <si>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</si>
  <si>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</si>
  <si>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</si>
  <si>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</si>
  <si>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</si>
  <si>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</si>
  <si>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</si>
  <si>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</si>
  <si>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</si>
  <si>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</si>
  <si>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</si>
  <si>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</si>
  <si>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</si>
  <si>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</si>
  <si>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</si>
  <si>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</si>
  <si>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</si>
  <si>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</si>
  <si>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</si>
  <si>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</si>
  <si>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</si>
  <si>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</si>
  <si>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</si>
  <si>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</si>
  <si>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</si>
  <si>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</si>
  <si>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</si>
  <si>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</si>
  <si>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</si>
  <si>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</si>
  <si>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</si>
  <si>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</si>
  <si>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</si>
  <si>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</si>
  <si>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</si>
  <si>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</si>
  <si>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</si>
  <si>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</si>
  <si>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</si>
  <si>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</si>
  <si>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</si>
  <si>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</si>
  <si>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</si>
  <si>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</si>
  <si>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</si>
  <si>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</si>
  <si>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</si>
  <si>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</si>
  <si>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</si>
  <si>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</si>
  <si>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</si>
  <si>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</si>
  <si>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</si>
  <si>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</si>
  <si>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</si>
  <si>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</si>
  <si>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</si>
  <si>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</si>
  <si>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</si>
  <si>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</si>
  <si>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</si>
  <si>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</si>
  <si>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</si>
  <si>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</si>
  <si>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</si>
  <si>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</si>
  <si>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</si>
  <si>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</si>
  <si>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</si>
  <si>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</si>
  <si>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</si>
  <si>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</si>
  <si>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</si>
  <si>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</si>
  <si>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</si>
  <si>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</si>
  <si>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</si>
  <si>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</si>
  <si>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</si>
  <si>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</si>
  <si>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</si>
  <si>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</si>
  <si>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</si>
  <si>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</si>
  <si>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</si>
  <si>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</si>
  <si>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</si>
  <si>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</si>
  <si>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</si>
  <si>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</si>
  <si>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</si>
  <si>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</si>
  <si>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</si>
  <si>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</si>
  <si>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</si>
  <si>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</si>
  <si>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</si>
  <si>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</si>
  <si>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</si>
  <si>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</si>
  <si>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</si>
  <si>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</si>
  <si>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</si>
  <si>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</si>
  <si>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</si>
  <si>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</si>
  <si>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</si>
  <si>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</si>
  <si>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</si>
  <si>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</si>
  <si>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</si>
  <si>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</si>
  <si>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</si>
  <si>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</si>
  <si>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</si>
  <si>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</si>
  <si>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</si>
  <si>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</si>
  <si>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</si>
  <si>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</si>
  <si>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</si>
  <si>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</si>
  <si>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</si>
  <si>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</si>
  <si>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</si>
  <si>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</si>
  <si>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</si>
  <si>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</si>
  <si>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</si>
  <si>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</si>
  <si>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</si>
  <si>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</si>
  <si>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</si>
  <si>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</si>
  <si>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</si>
  <si>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</si>
  <si>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</si>
  <si>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</si>
  <si>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</si>
  <si>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</si>
  <si>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</si>
  <si>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</si>
  <si>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</si>
  <si>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</si>
  <si>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</si>
  <si>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</si>
  <si>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</si>
  <si>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</si>
  <si>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</si>
  <si>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</si>
  <si>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</si>
  <si>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</si>
  <si>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</si>
  <si>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</si>
  <si>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</si>
  <si>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</si>
  <si>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</si>
  <si>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</si>
  <si>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</si>
  <si>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</si>
  <si>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</si>
  <si>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</si>
  <si>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</si>
  <si>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</si>
  <si>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</si>
  <si>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</si>
  <si>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</si>
  <si>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</si>
  <si>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</si>
  <si>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</si>
  <si>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</si>
  <si>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</si>
  <si>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</si>
  <si>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</si>
  <si>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</si>
  <si>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</si>
  <si>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</si>
  <si>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</si>
  <si>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</si>
  <si>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</si>
  <si>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</si>
  <si>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</si>
  <si>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</si>
  <si>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</si>
  <si>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</si>
  <si>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</si>
  <si>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</si>
  <si>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</si>
  <si>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</si>
  <si>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</si>
  <si>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</si>
  <si>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</si>
  <si>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</si>
  <si>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</si>
  <si>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</si>
  <si>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</si>
  <si>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</si>
  <si>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</si>
  <si>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</si>
  <si>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</si>
  <si>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</si>
  <si>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</si>
  <si>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</si>
  <si>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</si>
  <si>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</si>
  <si>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</si>
  <si>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</si>
  <si>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</si>
  <si>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</si>
  <si>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</si>
  <si>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</si>
  <si>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</si>
  <si>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</si>
  <si>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</si>
  <si>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</si>
  <si>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</si>
  <si>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</si>
  <si>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</si>
  <si>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</si>
  <si>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</si>
  <si>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</si>
  <si>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</si>
  <si>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</si>
  <si>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</si>
  <si>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</si>
  <si>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</si>
  <si>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</si>
  <si>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</si>
  <si>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</si>
  <si>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</si>
  <si>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</si>
  <si>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</si>
  <si>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</si>
  <si>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</si>
  <si>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</si>
  <si>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</si>
  <si>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</si>
  <si>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</si>
  <si>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</si>
  <si>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</si>
  <si>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</si>
  <si>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</si>
  <si>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</si>
  <si>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</si>
  <si>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</si>
  <si>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</si>
  <si>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</si>
  <si>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</si>
  <si>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</si>
  <si>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</si>
  <si>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</si>
  <si>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</si>
  <si>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</si>
  <si>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</si>
  <si>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</si>
  <si>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</si>
  <si>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</si>
  <si>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</si>
  <si>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</si>
  <si>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</si>
  <si>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</si>
  <si>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</si>
  <si>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</si>
  <si>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</si>
  <si>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</si>
  <si>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</si>
  <si>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</si>
  <si>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</si>
  <si>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</si>
  <si>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</si>
  <si>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</si>
  <si>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</si>
  <si>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</si>
  <si>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</si>
  <si>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</si>
  <si>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</si>
  <si>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</si>
  <si>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</si>
  <si>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</si>
  <si>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</si>
  <si>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</si>
  <si>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</si>
  <si>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</si>
  <si>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</si>
  <si>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</si>
  <si>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</si>
  <si>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</si>
  <si>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</si>
  <si>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</si>
  <si>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</si>
  <si>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</si>
  <si>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</si>
  <si>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</si>
  <si>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</si>
  <si>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</si>
  <si>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</si>
  <si>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</si>
  <si>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</si>
  <si>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</si>
  <si>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</si>
  <si>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</si>
  <si>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</si>
  <si>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</si>
  <si>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</si>
  <si>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</si>
  <si>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</si>
  <si>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</si>
  <si>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</si>
  <si>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</si>
  <si>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</si>
  <si>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</si>
  <si>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</si>
  <si>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</si>
  <si>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</si>
  <si>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</si>
  <si>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</si>
  <si>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</si>
  <si>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</si>
  <si>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</si>
  <si>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</si>
  <si>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</si>
  <si>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</si>
  <si>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</si>
  <si>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</si>
  <si>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</si>
  <si>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</si>
  <si>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</si>
  <si>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</si>
  <si>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</si>
  <si>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</si>
  <si>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</si>
  <si>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</si>
  <si>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</si>
  <si>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</si>
  <si>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</si>
  <si>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</si>
  <si>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</si>
  <si>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</si>
  <si>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</si>
  <si>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</si>
  <si>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</si>
  <si>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</si>
  <si>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</si>
  <si>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</si>
  <si>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</si>
  <si>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</si>
  <si>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</si>
  <si>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</si>
  <si>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</si>
  <si>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</si>
  <si>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</si>
  <si>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</si>
  <si>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</si>
  <si>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</si>
  <si>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</si>
  <si>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</si>
  <si>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</si>
  <si>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</si>
  <si>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</si>
  <si>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</si>
  <si>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</si>
  <si>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</si>
  <si>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</si>
  <si>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</si>
  <si>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</si>
  <si>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</si>
  <si>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</si>
  <si>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</si>
  <si>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</si>
  <si>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</si>
  <si>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</si>
  <si>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</si>
  <si>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</si>
  <si>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</si>
  <si>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</si>
  <si>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</si>
  <si>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</si>
  <si>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</si>
  <si>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</si>
  <si>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</si>
  <si>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</si>
  <si>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</si>
  <si>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</si>
  <si>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</si>
  <si>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</si>
  <si>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</si>
  <si>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</si>
  <si>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</si>
  <si>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</si>
  <si>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</si>
  <si>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</si>
  <si>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</si>
  <si>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</si>
  <si>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</si>
  <si>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</si>
  <si>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</si>
  <si>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</si>
  <si>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</si>
  <si>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</si>
  <si>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</si>
  <si>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</si>
  <si>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</si>
  <si>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</si>
  <si>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</si>
  <si>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</si>
  <si>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</si>
  <si>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</si>
  <si>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</si>
  <si>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</si>
  <si>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</si>
  <si>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</si>
  <si>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</si>
  <si>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</si>
  <si>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</si>
  <si>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</si>
  <si>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</si>
  <si>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</si>
  <si>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</si>
  <si>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</si>
  <si>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</si>
  <si>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</si>
  <si>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</si>
  <si>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</si>
  <si>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</si>
  <si>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</si>
  <si>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</si>
  <si>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</si>
  <si>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</si>
  <si>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</si>
  <si>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</si>
  <si>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</si>
  <si>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</si>
  <si>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</si>
  <si>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</si>
  <si>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</si>
  <si>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</si>
  <si>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</si>
  <si>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</si>
  <si>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</si>
  <si>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</si>
  <si>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</si>
  <si>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</si>
  <si>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</si>
  <si>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</si>
  <si>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</si>
  <si>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</si>
  <si>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</si>
  <si>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</si>
  <si>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</si>
  <si>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</si>
  <si>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</si>
  <si>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</si>
  <si>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</si>
  <si>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</si>
  <si>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</si>
  <si>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</si>
  <si>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</si>
  <si>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</si>
  <si>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</si>
  <si>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</si>
  <si>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</si>
  <si>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</si>
  <si>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</si>
  <si>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</si>
  <si>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</si>
  <si>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</si>
  <si>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</si>
  <si>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</si>
  <si>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</si>
  <si>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</si>
  <si>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</si>
  <si>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</si>
  <si>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</si>
  <si>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</si>
  <si>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</si>
  <si>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</si>
  <si>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</si>
  <si>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</si>
  <si>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</si>
  <si>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</si>
  <si>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</si>
  <si>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</si>
  <si>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</si>
  <si>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</si>
  <si>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</si>
  <si>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</si>
  <si>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</si>
  <si>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</si>
  <si>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</si>
  <si>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</si>
  <si>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</si>
  <si>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</si>
  <si>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</si>
  <si>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</si>
  <si>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</si>
  <si>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</si>
  <si>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</si>
  <si>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</si>
  <si>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</si>
  <si>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</si>
  <si>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</si>
  <si>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</si>
  <si>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</si>
  <si>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</si>
  <si>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</si>
  <si>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</si>
  <si>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</si>
  <si>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</si>
  <si>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</si>
  <si>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</si>
  <si>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</si>
  <si>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</si>
  <si>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</si>
  <si>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</si>
  <si>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</si>
  <si>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</si>
  <si>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</si>
  <si>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</si>
  <si>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</si>
  <si>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</si>
  <si>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</si>
  <si>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</si>
  <si>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</si>
  <si>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</si>
  <si>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</si>
  <si>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</si>
  <si>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</si>
  <si>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</si>
  <si>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</si>
  <si>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</si>
  <si>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</si>
  <si>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</si>
  <si>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</si>
  <si>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</si>
  <si>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</si>
  <si>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</si>
  <si>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</si>
  <si>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</si>
  <si>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</si>
  <si>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</si>
  <si>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</si>
  <si>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</si>
  <si>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</si>
  <si>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</si>
  <si>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</si>
  <si>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</si>
  <si>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</si>
  <si>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</si>
  <si>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</si>
  <si>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</si>
  <si>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</si>
  <si>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</si>
  <si>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</si>
  <si>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</si>
  <si>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</si>
  <si>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</si>
  <si>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</si>
  <si>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</si>
  <si>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</si>
  <si>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</si>
  <si>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</si>
  <si>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</si>
  <si>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</si>
  <si>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</si>
  <si>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</si>
  <si>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</si>
  <si>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</si>
  <si>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</si>
  <si>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</si>
  <si>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</si>
  <si>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</si>
  <si>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</si>
  <si>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</si>
  <si>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</si>
  <si>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</si>
  <si>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</si>
  <si>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</si>
  <si>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</si>
  <si>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</si>
  <si>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</si>
  <si>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</si>
  <si>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</si>
  <si>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</si>
  <si>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</si>
  <si>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</si>
  <si>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</si>
  <si>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</si>
  <si>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</si>
  <si>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</si>
  <si>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</si>
  <si>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</si>
  <si>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</si>
  <si>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</si>
  <si>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</si>
  <si>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</si>
  <si>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</si>
  <si>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</si>
  <si>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</si>
  <si>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</si>
  <si>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</si>
  <si>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</si>
  <si>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</si>
  <si>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</si>
  <si>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</si>
  <si>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</si>
  <si>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</si>
  <si>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</si>
  <si>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</si>
  <si>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</si>
  <si>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</si>
  <si>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</si>
  <si>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</si>
  <si>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</si>
  <si>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</si>
  <si>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</si>
  <si>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</si>
  <si>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</si>
  <si>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</si>
  <si>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</si>
  <si>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</si>
  <si>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</si>
  <si>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</si>
  <si>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</si>
  <si>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</si>
  <si>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</si>
  <si>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</si>
  <si>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</si>
  <si>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</si>
  <si>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</si>
  <si>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</si>
  <si>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</si>
  <si>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</si>
  <si>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</si>
  <si>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</si>
  <si>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</si>
  <si>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</si>
  <si>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</si>
  <si>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</si>
  <si>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</si>
  <si>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</si>
  <si>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</si>
  <si>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</si>
  <si>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</si>
  <si>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</si>
  <si>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</si>
  <si>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</si>
  <si>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</si>
  <si>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</si>
  <si>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</si>
  <si>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</si>
  <si>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</si>
  <si>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</si>
  <si>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</si>
  <si>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</si>
  <si>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</si>
  <si>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</si>
  <si>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</si>
  <si>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</si>
  <si>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</si>
  <si>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</si>
  <si>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</si>
  <si>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</si>
  <si>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</si>
  <si>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</si>
  <si>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</si>
  <si>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</si>
  <si>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</si>
  <si>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</si>
  <si>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</si>
  <si>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</si>
  <si>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</si>
  <si>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</si>
  <si>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</si>
  <si>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</si>
  <si>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</si>
  <si>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</si>
  <si>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</si>
  <si>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</si>
  <si>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</si>
  <si>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</si>
  <si>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</si>
  <si>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</si>
  <si>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</si>
  <si>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</si>
  <si>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</si>
  <si>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</si>
  <si>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</si>
  <si>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</si>
  <si>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</si>
  <si>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</si>
  <si>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</si>
  <si>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</si>
  <si>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</si>
  <si>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</si>
  <si>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</si>
  <si>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</si>
  <si>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</si>
  <si>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</si>
  <si>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</si>
  <si>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</si>
  <si>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</si>
  <si>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</si>
  <si>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</si>
  <si>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</si>
  <si>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</si>
  <si>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</si>
  <si>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</si>
  <si>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</si>
  <si>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</si>
  <si>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</si>
  <si>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</si>
  <si>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</si>
  <si>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</si>
  <si>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</si>
  <si>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</si>
  <si>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</si>
  <si>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</si>
  <si>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</si>
  <si>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</si>
  <si>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</si>
  <si>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</si>
  <si>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</si>
  <si>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</si>
  <si>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</si>
  <si>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</si>
  <si>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</si>
  <si>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</si>
  <si>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</si>
  <si>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</si>
  <si>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</si>
  <si>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</si>
  <si>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</si>
  <si>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</si>
  <si>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</si>
  <si>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</si>
  <si>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</si>
  <si>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</si>
  <si>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</si>
  <si>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</si>
  <si>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</si>
  <si>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</si>
  <si>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</si>
  <si>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</si>
  <si>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</si>
  <si>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</si>
  <si>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</si>
  <si>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</si>
  <si>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</si>
  <si>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</si>
  <si>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</si>
  <si>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</si>
  <si>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</si>
  <si>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</si>
  <si>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</si>
  <si>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</si>
  <si>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</si>
  <si>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</si>
  <si>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</si>
  <si>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</si>
  <si>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</si>
  <si>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</si>
  <si>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</si>
  <si>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</si>
  <si>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</si>
  <si>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</si>
  <si>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</si>
  <si>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</si>
  <si>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</si>
  <si>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</si>
  <si>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</si>
  <si>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</si>
  <si>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</si>
  <si>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</si>
  <si>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</si>
  <si>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</si>
  <si>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</si>
  <si>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</si>
  <si>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</si>
  <si>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</si>
  <si>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</si>
  <si>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</si>
  <si>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</si>
  <si>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</si>
  <si>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</si>
  <si>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</si>
  <si>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</si>
  <si>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</si>
  <si>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</si>
  <si>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</si>
  <si>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</si>
  <si>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</si>
  <si>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</si>
  <si>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</si>
  <si>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</si>
  <si>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</si>
  <si>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</si>
  <si>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</si>
  <si>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</si>
  <si>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</si>
  <si>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</si>
  <si>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</si>
  <si>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</si>
  <si>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</si>
  <si>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</si>
  <si>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</si>
  <si>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</si>
  <si>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</si>
  <si>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</si>
  <si>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</si>
  <si>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</si>
  <si>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</si>
  <si>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</si>
  <si>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</si>
  <si>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</si>
  <si>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</si>
  <si>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</si>
  <si>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</si>
  <si>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</si>
  <si>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</si>
  <si>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</si>
  <si>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</si>
  <si>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</si>
  <si>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</si>
  <si>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</si>
  <si>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</si>
  <si>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</si>
  <si>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</si>
  <si>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</si>
  <si>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</si>
  <si>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</si>
  <si>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</si>
  <si>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</si>
  <si>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</si>
  <si>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</si>
  <si>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</si>
  <si>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</si>
  <si>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</si>
  <si>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</si>
  <si>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</si>
  <si>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</si>
  <si>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</si>
  <si>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</si>
  <si>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</si>
  <si>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</si>
  <si>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</si>
  <si>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</si>
  <si>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</si>
  <si>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</si>
  <si>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</si>
  <si>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</si>
  <si>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</si>
  <si>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</si>
  <si>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</si>
  <si>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</si>
  <si>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</si>
  <si>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</si>
  <si>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</si>
  <si>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</si>
  <si>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</si>
  <si>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</si>
  <si>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</si>
  <si>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</si>
  <si>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</si>
  <si>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</si>
  <si>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</si>
  <si>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</si>
  <si>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</si>
  <si>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</si>
  <si>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</si>
  <si>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</si>
  <si>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</si>
  <si>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</si>
  <si>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</si>
  <si>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</si>
  <si>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</si>
  <si>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</si>
  <si>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</si>
  <si>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</si>
  <si>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</si>
  <si>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</si>
  <si>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</si>
  <si>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</si>
  <si>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</si>
  <si>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</si>
  <si>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</si>
  <si>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</si>
  <si>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</si>
  <si>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</si>
  <si>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</si>
  <si>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</si>
  <si>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</si>
  <si>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</si>
  <si>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</si>
  <si>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</si>
  <si>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</si>
  <si>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</si>
  <si>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</si>
  <si>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</si>
  <si>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</si>
  <si>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</si>
  <si>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</si>
  <si>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</si>
  <si>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</si>
  <si>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</si>
  <si>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</si>
  <si>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</si>
  <si>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</si>
  <si>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</si>
  <si>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</si>
  <si>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</si>
  <si>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</si>
  <si>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</si>
  <si>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</si>
  <si>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</si>
  <si>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</si>
  <si>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</si>
  <si>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</si>
  <si>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</si>
  <si>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</si>
  <si>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</si>
  <si>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</si>
  <si>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</si>
  <si>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</si>
  <si>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</si>
  <si>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</si>
  <si>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</si>
  <si>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</si>
  <si>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</si>
  <si>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</si>
  <si>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</si>
  <si>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</si>
  <si>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</si>
  <si>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</si>
  <si>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</si>
  <si>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</si>
  <si>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</si>
  <si>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</si>
  <si>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</si>
  <si>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</si>
  <si>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</si>
  <si>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</si>
  <si>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</si>
  <si>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</si>
  <si>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</si>
  <si>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</si>
  <si>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</si>
  <si>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</si>
  <si>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</si>
  <si>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</si>
  <si>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</si>
  <si>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</si>
  <si>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</si>
  <si>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</si>
  <si>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</si>
  <si>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</si>
  <si>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</si>
  <si>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</si>
  <si>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</si>
  <si>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</si>
  <si>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</si>
  <si>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</si>
  <si>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</si>
  <si>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</si>
  <si>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</si>
  <si>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</si>
  <si>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</si>
  <si>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</si>
  <si>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</si>
  <si>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</si>
  <si>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</si>
  <si>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</si>
  <si>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</si>
  <si>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</si>
  <si>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</si>
  <si>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</si>
  <si>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</si>
  <si>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</si>
  <si>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</si>
  <si>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</si>
  <si>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</si>
  <si>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</si>
  <si>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</si>
  <si>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</si>
  <si>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</si>
  <si>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</si>
  <si>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</si>
  <si>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</si>
  <si>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</si>
  <si>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</si>
  <si>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</si>
  <si>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</si>
  <si>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</si>
  <si>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</si>
  <si>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</si>
  <si>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</si>
  <si>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</si>
  <si>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</si>
  <si>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</si>
  <si>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</si>
  <si>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</si>
  <si>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</si>
  <si>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</si>
  <si>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</si>
  <si>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</si>
  <si>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</si>
  <si>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</si>
  <si>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</si>
  <si>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</si>
  <si>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</si>
  <si>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</si>
  <si>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</si>
  <si>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</si>
  <si>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</si>
  <si>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</si>
  <si>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</si>
  <si>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</si>
  <si>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</si>
  <si>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</si>
  <si>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</si>
  <si>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</si>
  <si>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</si>
  <si>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</si>
  <si>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</si>
  <si>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</si>
  <si>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</si>
  <si>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</si>
  <si>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</si>
  <si>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</si>
  <si>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</si>
  <si>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</si>
  <si>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</si>
  <si>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</si>
  <si>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</si>
  <si>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</si>
  <si>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</si>
  <si>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</si>
  <si>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</si>
  <si>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</si>
  <si>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</si>
  <si>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</si>
  <si>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</si>
  <si>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</si>
  <si>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</si>
  <si>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</si>
  <si>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</si>
  <si>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</si>
  <si>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</si>
  <si>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</si>
  <si>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</si>
  <si>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</si>
  <si>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</si>
  <si>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</si>
  <si>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</si>
  <si>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</si>
  <si>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</si>
  <si>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</si>
  <si>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</si>
  <si>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</si>
  <si>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</si>
  <si>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</si>
  <si>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</si>
  <si>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</si>
  <si>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</si>
  <si>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</si>
  <si>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</si>
  <si>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</si>
  <si>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</si>
  <si>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</si>
  <si>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</si>
  <si>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</si>
  <si>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</si>
  <si>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</si>
  <si>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</si>
  <si>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</si>
  <si>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</si>
  <si>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</si>
  <si>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</si>
  <si>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</si>
  <si>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</si>
  <si>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</si>
  <si>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</si>
  <si>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</si>
  <si>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</si>
  <si>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</si>
  <si>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</si>
  <si>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</si>
  <si>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</si>
  <si>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</si>
  <si>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</si>
  <si>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</si>
  <si>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</si>
  <si>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</si>
  <si>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</si>
  <si>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</si>
  <si>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</si>
  <si>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</si>
  <si>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</si>
  <si>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</si>
  <si>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</si>
  <si>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</si>
  <si>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</si>
  <si>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</si>
  <si>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</si>
  <si>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</si>
  <si>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</si>
  <si>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</si>
  <si>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</si>
  <si>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</si>
  <si>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</si>
  <si>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</si>
  <si>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</si>
  <si>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</si>
  <si>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</si>
  <si>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</si>
  <si>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</si>
  <si>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</si>
  <si>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</si>
  <si>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</si>
  <si>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</si>
  <si>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</si>
  <si>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</si>
  <si>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</si>
  <si>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</si>
  <si>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</si>
  <si>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</si>
  <si>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</si>
  <si>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</si>
  <si>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</si>
  <si>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</si>
  <si>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</si>
  <si>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</si>
  <si>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</si>
  <si>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</si>
  <si>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</si>
  <si>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</si>
  <si>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</si>
  <si>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</si>
  <si>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</si>
  <si>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</si>
  <si>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</si>
  <si>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</si>
  <si>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</si>
  <si>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</si>
  <si>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</si>
  <si>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</si>
  <si>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</si>
  <si>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</si>
  <si>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</si>
  <si>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</si>
  <si>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</si>
  <si>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</si>
  <si>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</si>
  <si>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</si>
  <si>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</si>
  <si>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</si>
  <si>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</si>
  <si>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</si>
  <si>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</si>
  <si>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</si>
  <si>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</si>
  <si>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</si>
  <si>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</si>
  <si>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</si>
  <si>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</si>
  <si>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</si>
  <si>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</si>
  <si>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</si>
  <si>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</si>
  <si>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</si>
  <si>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</si>
  <si>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</si>
  <si>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</si>
  <si>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</si>
  <si>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</si>
  <si>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</si>
  <si>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</si>
  <si>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</si>
  <si>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</si>
  <si>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</si>
  <si>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</si>
  <si>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</si>
  <si>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</si>
  <si>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</si>
  <si>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</si>
  <si>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</si>
  <si>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</si>
  <si>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</si>
  <si>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</si>
  <si>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</si>
  <si>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</si>
  <si>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</si>
  <si>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</si>
  <si>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</si>
  <si>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</si>
  <si>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</si>
  <si>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</si>
  <si>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</si>
  <si>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</si>
  <si>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</si>
  <si>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</si>
  <si>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</si>
  <si>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</si>
  <si>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</si>
  <si>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</si>
  <si>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</si>
  <si>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</si>
  <si>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</si>
  <si>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</si>
  <si>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</si>
  <si>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</si>
  <si>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</si>
  <si>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</si>
  <si>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</si>
  <si>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</si>
  <si>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</si>
  <si>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</si>
  <si>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</si>
  <si>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</si>
  <si>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</si>
  <si>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</si>
  <si>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</si>
  <si>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</si>
  <si>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</si>
  <si>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</si>
  <si>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</si>
  <si>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</si>
  <si>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</si>
  <si>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</si>
  <si>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</si>
  <si>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</si>
  <si>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</si>
  <si>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</si>
  <si>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</si>
  <si>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</si>
  <si>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</si>
  <si>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</si>
  <si>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</si>
  <si>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</si>
  <si>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</si>
  <si>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</si>
  <si>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</si>
  <si>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</si>
  <si>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</si>
  <si>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</si>
  <si>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</si>
  <si>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</si>
  <si>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</si>
  <si>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</si>
  <si>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</si>
  <si>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</si>
  <si>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</si>
  <si>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</si>
  <si>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</si>
  <si>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</si>
  <si>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</si>
  <si>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</si>
  <si>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</si>
  <si>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</si>
  <si>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</si>
  <si>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</si>
  <si>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</si>
  <si>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</si>
  <si>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</si>
  <si>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</si>
  <si>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</si>
  <si>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</si>
  <si>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</si>
  <si>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</si>
  <si>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</si>
  <si>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</si>
  <si>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</si>
  <si>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</si>
  <si>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</si>
  <si>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</si>
  <si>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</si>
  <si>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</si>
  <si>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</si>
  <si>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</si>
  <si>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</si>
  <si>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</si>
  <si>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</si>
  <si>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</si>
  <si>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</si>
  <si>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</si>
  <si>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</si>
  <si>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</si>
  <si>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</si>
  <si>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</si>
  <si>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</si>
  <si>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</si>
  <si>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</si>
  <si>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</si>
  <si>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</si>
  <si>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</si>
  <si>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</si>
  <si>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</si>
  <si>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</si>
  <si>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</si>
  <si>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</si>
  <si>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</si>
  <si>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</si>
  <si>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</si>
  <si>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</si>
  <si>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</si>
  <si>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</si>
  <si>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</si>
  <si>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</si>
  <si>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</si>
  <si>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</si>
  <si>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</si>
  <si>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</si>
  <si>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</si>
  <si>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</si>
  <si>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</si>
  <si>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</si>
  <si>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</si>
  <si>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</si>
  <si>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</si>
  <si>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</si>
  <si>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</si>
  <si>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</si>
  <si>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</si>
  <si>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</si>
  <si>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</si>
  <si>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</si>
  <si>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</si>
  <si>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</si>
  <si>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</si>
  <si>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</si>
  <si>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</si>
  <si>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</si>
  <si>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</si>
  <si>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</si>
  <si>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</si>
  <si>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</si>
  <si>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</si>
  <si>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</si>
  <si>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</si>
  <si>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</si>
  <si>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</si>
  <si>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</si>
  <si>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</si>
  <si>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</si>
  <si>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</si>
  <si>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</si>
  <si>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</si>
  <si>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</si>
  <si>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</si>
  <si>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</si>
  <si>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</si>
  <si>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</si>
  <si>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</si>
  <si>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</si>
  <si>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</si>
  <si>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</si>
  <si>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</si>
  <si>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</si>
  <si>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</si>
  <si>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</si>
  <si>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</si>
  <si>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</si>
  <si>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</si>
  <si>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</si>
  <si>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</si>
  <si>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</si>
  <si>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</si>
  <si>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</si>
  <si>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</si>
  <si>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</si>
  <si>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</si>
  <si>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</si>
  <si>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</si>
  <si>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</si>
  <si>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</si>
  <si>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</si>
  <si>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</si>
  <si>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</si>
  <si>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</si>
  <si>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</si>
  <si>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</si>
  <si>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</si>
  <si>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</si>
  <si>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</si>
  <si>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</si>
  <si>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</si>
  <si>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</si>
  <si>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</si>
  <si>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</si>
  <si>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</si>
  <si>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</si>
  <si>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</si>
  <si>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</si>
  <si>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</si>
  <si>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</si>
  <si>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</si>
  <si>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</si>
  <si>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</si>
  <si>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</si>
  <si>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</si>
  <si>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</si>
  <si>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</si>
  <si>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</si>
  <si>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</si>
  <si>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</si>
  <si>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</si>
  <si>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</si>
  <si>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</si>
  <si>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</si>
  <si>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</si>
  <si>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</si>
  <si>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</si>
  <si>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</si>
  <si>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</si>
  <si>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</si>
  <si>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</si>
  <si>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</si>
  <si>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</si>
  <si>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</si>
  <si>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</si>
  <si>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</si>
  <si>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</si>
  <si>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</si>
  <si>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</si>
  <si>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</si>
  <si>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</si>
  <si>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</si>
  <si>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</si>
  <si>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</si>
  <si>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</si>
  <si>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</si>
  <si>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</si>
  <si>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</si>
  <si>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</si>
  <si>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</si>
  <si>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</si>
  <si>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</si>
  <si>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</si>
  <si>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</si>
  <si>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</si>
  <si>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</si>
  <si>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</si>
  <si>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</si>
  <si>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</si>
  <si>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</si>
  <si>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</si>
  <si>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</si>
  <si>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</si>
  <si>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</si>
  <si>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</si>
  <si>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</si>
  <si>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</si>
  <si>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</si>
  <si>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</si>
  <si>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</si>
  <si>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</si>
  <si>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</si>
  <si>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</si>
  <si>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</si>
  <si>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</si>
  <si>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</si>
  <si>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</si>
  <si>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</si>
  <si>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</si>
  <si>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</si>
  <si>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</si>
  <si>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</si>
  <si>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</si>
  <si>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</si>
  <si>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</si>
  <si>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</si>
  <si>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</si>
  <si>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</si>
  <si>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</si>
  <si>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</si>
  <si>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</si>
  <si>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</si>
  <si>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</si>
  <si>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</si>
  <si>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</si>
  <si>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</si>
  <si>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</si>
  <si>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</si>
  <si>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</si>
  <si>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</si>
  <si>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</si>
  <si>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</si>
  <si>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</si>
  <si>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</si>
  <si>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</si>
  <si>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</si>
  <si>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</si>
  <si>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</si>
  <si>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</si>
  <si>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</si>
  <si>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</si>
  <si>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</si>
  <si>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</si>
  <si>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</si>
  <si>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</si>
  <si>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</si>
  <si>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</si>
  <si>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</si>
  <si>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</si>
  <si>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</si>
  <si>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</si>
  <si>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</si>
  <si>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</si>
  <si>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</si>
  <si>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</si>
  <si>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</si>
  <si>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</si>
  <si>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</si>
  <si>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</si>
  <si>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</si>
  <si>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</si>
  <si>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</si>
  <si>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</si>
  <si>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</si>
  <si>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</si>
  <si>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</si>
  <si>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</si>
  <si>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</si>
  <si>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</si>
  <si>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</si>
  <si>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</si>
  <si>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</si>
  <si>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</si>
  <si>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</si>
  <si>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</si>
  <si>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</si>
  <si>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</si>
  <si>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</si>
  <si>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</si>
  <si>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</si>
  <si>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</si>
  <si>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</si>
  <si>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</si>
  <si>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</si>
  <si>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</si>
  <si>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</si>
  <si>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</si>
  <si>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</si>
  <si>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</si>
  <si>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</si>
  <si>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</si>
  <si>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</si>
  <si>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</si>
  <si>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</si>
  <si>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</si>
  <si>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</si>
  <si>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</si>
  <si>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</si>
  <si>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</si>
  <si>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</si>
  <si>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</si>
  <si>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</si>
  <si>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</si>
  <si>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</si>
  <si>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</si>
  <si>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</si>
  <si>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</si>
  <si>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</si>
  <si>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</si>
  <si>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</si>
  <si>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</si>
  <si>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</si>
  <si>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</si>
  <si>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</si>
  <si>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</si>
  <si>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</si>
  <si>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</si>
  <si>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</si>
  <si>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</si>
  <si>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</si>
  <si>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</si>
  <si>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</si>
  <si>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</si>
  <si>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</si>
  <si>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</si>
  <si>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</si>
  <si>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</si>
  <si>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</si>
  <si>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</si>
  <si>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</si>
  <si>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</si>
  <si>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</si>
  <si>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</si>
  <si>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</si>
  <si>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</si>
  <si>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</si>
  <si>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</si>
  <si>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</si>
  <si>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</si>
  <si>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</si>
  <si>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</si>
  <si>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</si>
  <si>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</si>
  <si>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</si>
  <si>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</si>
  <si>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</si>
  <si>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</si>
  <si>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</si>
  <si>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</si>
  <si>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</si>
  <si>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</si>
  <si>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</si>
  <si>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</si>
  <si>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</si>
  <si>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</si>
  <si>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</si>
  <si>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</si>
  <si>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</si>
  <si>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</si>
  <si>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</si>
  <si>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</si>
  <si>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</si>
  <si>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</si>
  <si>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</si>
  <si>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</si>
  <si>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</si>
  <si>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</si>
  <si>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</si>
  <si>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</si>
  <si>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</si>
  <si>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</si>
  <si>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</si>
  <si>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</si>
  <si>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</si>
  <si>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</si>
  <si>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</si>
  <si>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</si>
  <si>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</si>
  <si>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</si>
  <si>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</si>
  <si>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</si>
  <si>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</si>
  <si>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</si>
  <si>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</si>
  <si>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</si>
  <si>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</si>
  <si>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</si>
  <si>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</si>
  <si>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</si>
  <si>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</si>
  <si>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</si>
  <si>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</si>
  <si>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</si>
  <si>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</si>
  <si>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</si>
  <si>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</si>
  <si>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</si>
  <si>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</si>
  <si>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</si>
  <si>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</si>
  <si>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</si>
  <si>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</si>
  <si>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</si>
  <si>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</si>
  <si>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</si>
  <si>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</si>
  <si>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</si>
  <si>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</si>
  <si>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</si>
  <si>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</si>
  <si>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</si>
  <si>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</si>
  <si>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</si>
  <si>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</si>
  <si>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</si>
  <si>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</si>
  <si>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</si>
  <si>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</si>
  <si>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</si>
  <si>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</si>
  <si>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</si>
  <si>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</si>
  <si>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</si>
  <si>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</si>
  <si>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</si>
  <si>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</si>
  <si>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</si>
  <si>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</si>
  <si>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</si>
  <si>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</si>
  <si>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</si>
  <si>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</si>
  <si>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</si>
  <si>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</si>
  <si>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</si>
  <si>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</si>
  <si>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</si>
  <si>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</si>
  <si>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</si>
  <si>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</si>
  <si>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</si>
  <si>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</si>
  <si>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</si>
  <si>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</si>
  <si>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</si>
  <si>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</si>
  <si>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</si>
  <si>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</si>
  <si>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</si>
  <si>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</si>
  <si>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</si>
  <si>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</si>
  <si>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</si>
  <si>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</si>
  <si>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</si>
  <si>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</si>
  <si>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</si>
  <si>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</si>
  <si>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</si>
  <si>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</si>
  <si>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</si>
  <si>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</si>
  <si>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</si>
  <si>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</si>
  <si>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</si>
  <si>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</si>
  <si>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</si>
  <si>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</si>
  <si>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</si>
  <si>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</si>
  <si>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</si>
  <si>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</si>
  <si>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</si>
  <si>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</si>
  <si>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</si>
  <si>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</si>
  <si>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</si>
  <si>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</si>
  <si>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</si>
  <si>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</si>
  <si>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</si>
  <si>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</si>
  <si>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</si>
  <si>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</si>
  <si>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</si>
  <si>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</si>
  <si>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</si>
  <si>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</si>
  <si>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</si>
  <si>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</si>
  <si>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</si>
  <si>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</si>
  <si>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</si>
  <si>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</si>
  <si>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</si>
  <si>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</si>
  <si>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</si>
  <si>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</si>
  <si>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</si>
  <si>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</si>
  <si>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</si>
  <si>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</si>
  <si>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</si>
  <si>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</si>
  <si>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</si>
  <si>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</si>
  <si>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</si>
  <si>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</si>
  <si>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</si>
  <si>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</si>
  <si>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</si>
  <si>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</si>
  <si>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</si>
  <si>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</si>
  <si>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</si>
  <si>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</si>
  <si>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</si>
  <si>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</si>
  <si>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</si>
  <si>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</si>
  <si>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</si>
  <si>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</si>
  <si>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</si>
  <si>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</si>
  <si>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</si>
  <si>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</si>
  <si>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</si>
  <si>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</si>
  <si>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</si>
  <si>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</si>
  <si>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</si>
  <si>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</si>
  <si>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</si>
  <si>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</si>
  <si>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</si>
  <si>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</si>
  <si>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</si>
  <si>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</si>
  <si>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</si>
  <si>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</si>
  <si>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</si>
  <si>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</si>
  <si>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</si>
  <si>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</si>
  <si>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</si>
  <si>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</si>
  <si>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</si>
  <si>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</si>
  <si>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</si>
  <si>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</si>
  <si>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</si>
  <si>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</si>
  <si>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</si>
  <si>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</si>
  <si>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</si>
  <si>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</si>
  <si>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</si>
  <si>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</si>
  <si>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</si>
  <si>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</si>
  <si>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</si>
  <si>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</si>
  <si>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</si>
  <si>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</si>
  <si>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</si>
  <si>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</si>
  <si>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</si>
  <si>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</si>
  <si>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</si>
  <si>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</si>
  <si>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</si>
  <si>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</si>
  <si>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</si>
  <si>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</si>
  <si>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</si>
  <si>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</si>
  <si>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</si>
  <si>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</si>
  <si>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</si>
  <si>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</si>
  <si>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</si>
  <si>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</si>
  <si>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</si>
  <si>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</si>
  <si>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</si>
  <si>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</si>
  <si>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</si>
  <si>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</si>
  <si>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</si>
  <si>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</si>
  <si>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</si>
  <si>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</si>
  <si>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</si>
  <si>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</si>
  <si>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</si>
  <si>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</si>
  <si>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</si>
  <si>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</si>
  <si>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</si>
  <si>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</si>
  <si>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</si>
  <si>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</si>
  <si>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</si>
  <si>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</si>
  <si>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</si>
  <si>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</si>
  <si>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</si>
  <si>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</si>
  <si>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</si>
  <si>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</si>
  <si>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</si>
  <si>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</si>
  <si>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</si>
  <si>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</si>
  <si>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</si>
  <si>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</si>
  <si>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</si>
  <si>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</si>
  <si>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</si>
  <si>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</si>
  <si>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</si>
  <si>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</si>
  <si>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</si>
  <si>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</si>
  <si>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</si>
  <si>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</si>
  <si>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</si>
  <si>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</si>
  <si>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</si>
  <si>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</si>
  <si>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</si>
  <si>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</si>
  <si>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</si>
  <si>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</si>
  <si>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</si>
  <si>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</si>
  <si>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</si>
  <si>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</si>
  <si>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</si>
  <si>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</si>
  <si>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</si>
  <si>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</si>
  <si>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</si>
  <si>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</si>
  <si>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</si>
  <si>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</si>
  <si>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</si>
  <si>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</si>
  <si>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</si>
  <si>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</si>
  <si>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</si>
  <si>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</si>
  <si>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</si>
  <si>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</si>
  <si>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</si>
  <si>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</si>
  <si>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</si>
  <si>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</si>
  <si>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</si>
  <si>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</si>
  <si>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</si>
  <si>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</si>
  <si>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</si>
  <si>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</si>
  <si>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</si>
  <si>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</si>
  <si>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</si>
  <si>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</si>
  <si>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</si>
  <si>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</si>
  <si>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</si>
  <si>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</si>
  <si>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</si>
  <si>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</si>
  <si>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</si>
  <si>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</si>
  <si>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</si>
  <si>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</si>
  <si>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</si>
  <si>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</si>
  <si>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</si>
  <si>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</si>
  <si>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</si>
  <si>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</si>
  <si>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</si>
  <si>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</si>
  <si>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</si>
  <si>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</si>
  <si>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</si>
  <si>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</si>
  <si>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</si>
  <si>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</si>
  <si>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</si>
  <si>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</si>
  <si>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</si>
  <si>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</si>
  <si>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</si>
  <si>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</si>
  <si>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</si>
  <si>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</si>
  <si>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</si>
  <si>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</si>
  <si>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</si>
  <si>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</si>
  <si>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</si>
  <si>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</si>
  <si>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</si>
  <si>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</si>
  <si>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</si>
  <si>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</si>
  <si>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</si>
  <si>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</si>
  <si>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</si>
  <si>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</si>
  <si>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</si>
  <si>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</si>
  <si>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</si>
  <si>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</si>
  <si>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</si>
  <si>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</si>
  <si>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</si>
  <si>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</si>
  <si>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</si>
  <si>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</si>
  <si>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</si>
  <si>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</si>
  <si>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</si>
  <si>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</si>
  <si>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</si>
  <si>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</si>
  <si>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</si>
  <si>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</si>
  <si>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</si>
  <si>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</si>
  <si>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</si>
  <si>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</si>
  <si>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</si>
  <si>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</si>
  <si>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</si>
  <si>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</si>
  <si>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</si>
  <si>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</si>
  <si>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</si>
  <si>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</si>
  <si>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</si>
  <si>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</si>
  <si>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</si>
  <si>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</si>
  <si>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</si>
  <si>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</si>
  <si>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</si>
  <si>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</si>
  <si>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</si>
  <si>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</si>
  <si>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</si>
  <si>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</si>
  <si>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</si>
  <si>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</si>
  <si>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</si>
  <si>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</si>
  <si>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</si>
  <si>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</si>
  <si>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</si>
  <si>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</si>
  <si>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</si>
  <si>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</si>
  <si>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</si>
  <si>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</si>
  <si>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</si>
  <si>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</si>
  <si>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</si>
  <si>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</si>
  <si>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</si>
  <si>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</si>
  <si>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</si>
  <si>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</si>
  <si>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</si>
  <si>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</si>
  <si>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</si>
  <si>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</si>
  <si>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</si>
  <si>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</si>
  <si>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</si>
  <si>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</si>
  <si>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</si>
  <si>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</si>
  <si>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</si>
  <si>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</si>
  <si>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</si>
  <si>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</si>
  <si>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</si>
  <si>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</si>
  <si>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</si>
  <si>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</si>
  <si>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</si>
  <si>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</si>
  <si>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</si>
  <si>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</si>
  <si>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</si>
  <si>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</si>
  <si>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</si>
  <si>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</si>
  <si>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</si>
  <si>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</si>
  <si>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</si>
  <si>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</si>
  <si>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</si>
  <si>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</si>
  <si>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</si>
  <si>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</si>
  <si>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</si>
  <si>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</si>
  <si>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</si>
  <si>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</si>
  <si>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</si>
  <si>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</si>
  <si>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</si>
  <si>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</si>
  <si>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</si>
  <si>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</si>
  <si>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</si>
  <si>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</si>
  <si>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</si>
  <si>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</si>
  <si>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</si>
  <si>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</si>
  <si>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</si>
  <si>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</si>
  <si>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</si>
  <si>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</si>
  <si>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</si>
  <si>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</si>
  <si>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</si>
  <si>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</si>
  <si>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</si>
  <si>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</si>
  <si>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</si>
  <si>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</si>
  <si>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</si>
  <si>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</si>
  <si>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</si>
  <si>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</si>
  <si>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</si>
  <si>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</si>
  <si>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</si>
  <si>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</si>
  <si>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</si>
  <si>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</si>
  <si>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</si>
  <si>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</si>
  <si>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</si>
  <si>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</si>
  <si>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</si>
  <si>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</si>
  <si>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</si>
  <si>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</si>
  <si>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</si>
  <si>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</si>
  <si>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</si>
  <si>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</si>
  <si>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</si>
  <si>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</si>
  <si>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</si>
  <si>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</si>
  <si>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</si>
  <si>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</si>
  <si>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</si>
  <si>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</si>
  <si>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</si>
  <si>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</si>
  <si>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</si>
  <si>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</si>
  <si>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</si>
  <si>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</si>
  <si>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</si>
  <si>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</si>
  <si>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</si>
  <si>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</si>
  <si>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</si>
  <si>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</si>
  <si>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</si>
  <si>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</si>
  <si>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</si>
  <si>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</si>
  <si>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</si>
  <si>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</si>
  <si>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</si>
  <si>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</si>
  <si>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</si>
  <si>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</si>
  <si>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</si>
  <si>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</si>
  <si>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</si>
  <si>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</si>
  <si>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</si>
  <si>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</si>
  <si>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</si>
  <si>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</si>
  <si>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</si>
  <si>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</si>
  <si>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</si>
  <si>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</si>
  <si>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</si>
  <si>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</si>
  <si>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</si>
  <si>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</si>
  <si>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</si>
  <si>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</si>
  <si>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</si>
  <si>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</si>
  <si>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</si>
  <si>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</si>
  <si>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</si>
  <si>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</si>
  <si>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</si>
  <si>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</si>
  <si>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</si>
  <si>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</si>
  <si>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</si>
  <si>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</si>
  <si>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</si>
  <si>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</si>
  <si>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</si>
  <si>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</si>
  <si>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</si>
  <si>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</si>
  <si>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</si>
  <si>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</si>
  <si>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</si>
  <si>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</si>
  <si>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</si>
  <si>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</si>
  <si>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</si>
  <si>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</si>
  <si>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</si>
  <si>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</si>
  <si>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</si>
  <si>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</si>
  <si>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</si>
  <si>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</si>
  <si>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</si>
  <si>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</si>
  <si>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</si>
  <si>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</si>
  <si>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</si>
  <si>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</si>
  <si>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</si>
  <si>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</si>
  <si>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</si>
  <si>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</si>
  <si>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</si>
  <si>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</si>
  <si>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</si>
  <si>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</si>
  <si>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</si>
  <si>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</si>
  <si>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</si>
  <si>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</si>
  <si>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</si>
  <si>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</si>
  <si>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</si>
  <si>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</si>
  <si>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</si>
  <si>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</si>
  <si>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</si>
  <si>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</si>
  <si>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</si>
  <si>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</si>
  <si>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</si>
  <si>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</si>
  <si>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</si>
  <si>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</si>
  <si>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</si>
  <si>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</si>
  <si>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</si>
  <si>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</si>
  <si>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</si>
  <si>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</si>
  <si>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</si>
  <si>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</si>
  <si>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</si>
  <si>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</si>
  <si>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</si>
  <si>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</si>
  <si>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</si>
  <si>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</si>
  <si>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</si>
  <si>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</si>
  <si>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</si>
  <si>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</si>
  <si>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</si>
  <si>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</si>
  <si>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</si>
  <si>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</si>
  <si>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</si>
  <si>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</si>
  <si>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</si>
  <si>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</si>
  <si>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</si>
  <si>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</si>
  <si>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</si>
  <si>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</si>
  <si>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</si>
  <si>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</si>
  <si>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</si>
  <si>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</si>
  <si>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</si>
  <si>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</si>
  <si>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</si>
  <si>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</si>
  <si>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</si>
  <si>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</si>
  <si>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</si>
  <si>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</si>
  <si>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</si>
  <si>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</si>
  <si>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</si>
  <si>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</si>
  <si>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</si>
  <si>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</si>
  <si>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</si>
  <si>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</si>
  <si>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</si>
  <si>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</si>
  <si>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</si>
  <si>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</si>
  <si>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</si>
  <si>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</si>
  <si>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</si>
  <si>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</si>
  <si>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</si>
  <si>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</si>
  <si>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</si>
  <si>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</si>
  <si>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</si>
  <si>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</si>
  <si>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</si>
  <si>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</si>
  <si>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</si>
  <si>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</si>
  <si>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</si>
  <si>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</si>
  <si>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</si>
  <si>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</si>
  <si>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</si>
  <si>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</si>
  <si>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</si>
  <si>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</si>
  <si>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</si>
  <si>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</si>
  <si>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</si>
  <si>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</si>
  <si>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</si>
  <si>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</si>
  <si>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</si>
  <si>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</si>
  <si>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</si>
  <si>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</si>
  <si>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</si>
  <si>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</si>
  <si>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</si>
  <si>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</si>
  <si>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</si>
  <si>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</si>
  <si>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</si>
  <si>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</si>
  <si>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</si>
  <si>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</si>
  <si>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</si>
  <si>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</si>
  <si>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</si>
  <si>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</si>
  <si>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</si>
  <si>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</si>
  <si>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</si>
  <si>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</si>
  <si>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</si>
  <si>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</si>
  <si>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</si>
  <si>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</si>
  <si>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</si>
  <si>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</si>
  <si>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</si>
  <si>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</si>
  <si>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</si>
  <si>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</si>
  <si>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</si>
  <si>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</si>
  <si>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</si>
  <si>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</si>
  <si>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</si>
  <si>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</si>
  <si>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</si>
  <si>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</si>
  <si>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</si>
  <si>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</si>
  <si>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</si>
  <si>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</si>
  <si>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</si>
  <si>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</si>
  <si>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</si>
  <si>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</si>
  <si>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</si>
  <si>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</si>
  <si>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</si>
  <si>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</si>
  <si>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</si>
  <si>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</si>
  <si>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</si>
  <si>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</si>
  <si>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</si>
  <si>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</si>
  <si>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</si>
  <si>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</si>
  <si>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</si>
  <si>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</si>
  <si>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</si>
  <si>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</si>
  <si>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</si>
  <si>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</si>
  <si>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</si>
  <si>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</si>
  <si>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</si>
  <si>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</si>
  <si>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</si>
  <si>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</si>
  <si>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</si>
  <si>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</si>
  <si>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</si>
  <si>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</si>
  <si>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</si>
  <si>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</si>
  <si>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</si>
  <si>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</si>
  <si>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</si>
  <si>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</si>
  <si>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</si>
  <si>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</si>
  <si>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</si>
  <si>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</si>
  <si>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</si>
  <si>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</si>
  <si>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</si>
  <si>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</si>
  <si>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</si>
  <si>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</si>
  <si>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</si>
  <si>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</si>
  <si>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</si>
  <si>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</si>
  <si>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</si>
  <si>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</si>
  <si>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</si>
  <si>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</si>
  <si>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</si>
  <si>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</si>
  <si>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</si>
  <si>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</si>
  <si>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</si>
  <si>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</si>
  <si>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</si>
  <si>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</si>
  <si>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</si>
  <si>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</si>
  <si>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</si>
  <si>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</si>
  <si>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</si>
  <si>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</si>
  <si>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</si>
  <si>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</si>
  <si>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</si>
  <si>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</si>
  <si>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</si>
  <si>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</si>
  <si>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</si>
  <si>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</si>
  <si>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</si>
  <si>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</si>
  <si>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</si>
  <si>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</si>
  <si>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</si>
  <si>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</si>
  <si>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</si>
  <si>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</si>
  <si>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</si>
  <si>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</si>
  <si>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</si>
  <si>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</si>
  <si>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</si>
  <si>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</si>
  <si>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</si>
  <si>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</si>
  <si>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</si>
  <si>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</si>
  <si>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</si>
  <si>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</si>
  <si>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</si>
  <si>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</si>
  <si>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</si>
  <si>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</si>
  <si>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</si>
  <si>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</si>
  <si>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</si>
  <si>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</si>
  <si>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</si>
  <si>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</si>
  <si>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</si>
  <si>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</si>
  <si>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</si>
  <si>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</si>
  <si>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</si>
  <si>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</si>
  <si>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</si>
  <si>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</si>
  <si>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</si>
  <si>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</si>
  <si>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</si>
  <si>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</si>
  <si>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</si>
  <si>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</si>
  <si>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</si>
  <si>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</si>
  <si>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</si>
  <si>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</si>
  <si>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</si>
  <si>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</si>
  <si>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</si>
  <si>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</si>
  <si>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</si>
  <si>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</si>
  <si>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</si>
  <si>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</si>
  <si>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</si>
  <si>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</si>
  <si>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</si>
  <si>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</si>
  <si>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</si>
  <si>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</si>
  <si>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</si>
  <si>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</si>
  <si>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</si>
  <si>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</si>
  <si>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</si>
  <si>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</si>
  <si>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</si>
  <si>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</si>
  <si>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</si>
  <si>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</si>
  <si>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</si>
  <si>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</si>
  <si>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</si>
  <si>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</si>
  <si>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</si>
  <si>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</si>
  <si>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</si>
  <si>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</si>
  <si>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</si>
  <si>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</si>
  <si>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</si>
  <si>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</si>
  <si>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</si>
  <si>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</si>
  <si>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</si>
  <si>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</si>
  <si>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</si>
  <si>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</si>
  <si>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</si>
  <si>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</si>
  <si>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</si>
  <si>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</si>
  <si>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</si>
  <si>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</si>
  <si>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</si>
  <si>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</si>
  <si>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</si>
  <si>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</si>
  <si>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</si>
  <si>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</si>
  <si>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</si>
  <si>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</si>
  <si>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</si>
  <si>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</si>
  <si>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</si>
  <si>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</si>
  <si>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</si>
  <si>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</si>
  <si>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</si>
  <si>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</si>
  <si>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</si>
  <si>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</si>
  <si>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</si>
  <si>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</si>
  <si>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</si>
  <si>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</si>
  <si>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</si>
  <si>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</si>
  <si>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</si>
  <si>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</si>
  <si>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</si>
  <si>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</si>
  <si>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</si>
  <si>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</si>
  <si>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</si>
  <si>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</si>
  <si>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</si>
  <si>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</si>
  <si>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</si>
  <si>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</si>
  <si>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</si>
  <si>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</si>
  <si>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</si>
  <si>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</si>
  <si>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</si>
  <si>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</si>
  <si>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</si>
  <si>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</si>
  <si>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</si>
  <si>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</si>
  <si>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</si>
  <si>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</si>
  <si>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</si>
  <si>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</si>
  <si>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</si>
  <si>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</si>
  <si>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</si>
  <si>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</si>
  <si>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</si>
  <si>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</si>
  <si>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</si>
  <si>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</si>
  <si>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</si>
  <si>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</si>
  <si>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</si>
  <si>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</si>
  <si>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</si>
  <si>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</si>
  <si>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</si>
  <si>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</si>
  <si>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</si>
  <si>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</si>
  <si>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</si>
  <si>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</si>
  <si>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</si>
  <si>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</si>
  <si>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</si>
  <si>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</si>
  <si>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</si>
  <si>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</si>
  <si>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</si>
  <si>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</si>
  <si>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</si>
  <si>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</si>
  <si>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</si>
  <si>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</si>
  <si>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</si>
  <si>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</si>
  <si>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</si>
  <si>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</si>
  <si>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</si>
  <si>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</si>
  <si>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</si>
  <si>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</si>
  <si>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</si>
  <si>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</si>
  <si>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</si>
  <si>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</si>
  <si>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</si>
  <si>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</si>
  <si>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</si>
  <si>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</si>
  <si>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</si>
  <si>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</si>
  <si>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</si>
  <si>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</si>
  <si>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</si>
  <si>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</si>
  <si>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</si>
  <si>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</si>
  <si>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</si>
  <si>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</si>
  <si>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</si>
  <si>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</si>
  <si>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</si>
  <si>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</si>
  <si>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</si>
  <si>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</si>
  <si>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</si>
  <si>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</si>
  <si>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</si>
  <si>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</si>
  <si>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</si>
  <si>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</si>
  <si>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</si>
  <si>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</si>
  <si>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</si>
  <si>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</si>
  <si>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</si>
  <si>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</si>
  <si>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</si>
  <si>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</si>
  <si>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</si>
  <si>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</si>
  <si>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</si>
  <si>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</si>
  <si>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</si>
  <si>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</si>
  <si>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</si>
  <si>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</si>
  <si>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</si>
  <si>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</si>
  <si>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</si>
  <si>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</si>
  <si>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</si>
  <si>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</si>
  <si>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</si>
  <si>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</si>
  <si>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</si>
  <si>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</si>
  <si>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</si>
  <si>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</si>
  <si>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</si>
  <si>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</si>
  <si>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</si>
  <si>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</si>
  <si>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</si>
  <si>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</si>
  <si>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</si>
  <si>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</si>
  <si>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</si>
  <si>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</si>
  <si>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</si>
  <si>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</si>
  <si>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</si>
  <si>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</si>
  <si>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</si>
  <si>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</si>
  <si>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</si>
  <si>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</si>
  <si>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</si>
  <si>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</si>
  <si>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</si>
  <si>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</si>
  <si>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</si>
  <si>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</si>
  <si>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</si>
  <si>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</si>
  <si>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</si>
  <si>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</si>
  <si>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</si>
  <si>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</si>
  <si>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</si>
  <si>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</si>
  <si>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</si>
  <si>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</si>
  <si>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</si>
  <si>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</si>
  <si>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</si>
  <si>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</si>
  <si>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</si>
  <si>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</si>
  <si>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</si>
  <si>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</si>
  <si>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</si>
  <si>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</si>
  <si>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</si>
  <si>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</si>
  <si>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</si>
  <si>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</si>
  <si>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</si>
  <si>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</si>
  <si>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</si>
  <si>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</si>
  <si>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</si>
  <si>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</si>
  <si>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</si>
  <si>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</si>
  <si>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</si>
  <si>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</si>
  <si>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</si>
  <si>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</si>
  <si>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</si>
  <si>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</si>
  <si>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</si>
  <si>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</si>
  <si>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</si>
  <si>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</si>
  <si>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</si>
  <si>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</si>
  <si>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</si>
  <si>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</si>
  <si>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</si>
  <si>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</si>
  <si>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</si>
  <si>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</si>
  <si>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</si>
  <si>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</si>
  <si>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</si>
  <si>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</si>
  <si>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</si>
  <si>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</si>
  <si>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</si>
  <si>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</si>
  <si>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</si>
  <si>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</si>
  <si>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</si>
  <si>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</si>
  <si>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</si>
  <si>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</si>
  <si>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</si>
  <si>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</si>
  <si>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</si>
  <si>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</si>
  <si>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</si>
  <si>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</si>
  <si>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</si>
  <si>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</si>
  <si>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</si>
  <si>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</si>
  <si>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</si>
  <si>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</si>
  <si>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</si>
  <si>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</si>
  <si>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</si>
  <si>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</si>
  <si>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</si>
  <si>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</si>
  <si>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</si>
  <si>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</si>
  <si>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</si>
  <si>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</si>
  <si>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</si>
  <si>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</si>
  <si>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</si>
  <si>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</si>
  <si>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</si>
  <si>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</si>
  <si>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</si>
  <si>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</si>
  <si>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</si>
  <si>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</si>
  <si>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</si>
  <si>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</si>
  <si>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</si>
  <si>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</si>
  <si>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</si>
  <si>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</si>
  <si>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</si>
  <si>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</si>
  <si>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</si>
  <si>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</si>
  <si>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</si>
  <si>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</si>
  <si>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</si>
  <si>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</si>
  <si>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</si>
  <si>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</si>
  <si>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</si>
  <si>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</si>
  <si>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</si>
  <si>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</si>
  <si>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</si>
  <si>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</si>
  <si>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</si>
  <si>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</si>
  <si>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</si>
  <si>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</si>
  <si>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</si>
  <si>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</si>
  <si>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</si>
  <si>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</si>
  <si>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</si>
  <si>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</si>
  <si>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</si>
  <si>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</si>
  <si>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</si>
  <si>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</si>
  <si>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</si>
  <si>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</si>
  <si>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</si>
  <si>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</si>
  <si>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</si>
  <si>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</si>
  <si>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</si>
  <si>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</si>
  <si>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</si>
  <si>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</si>
  <si>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</si>
  <si>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</si>
  <si>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</si>
  <si>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</si>
  <si>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</si>
  <si>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</si>
  <si>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</si>
  <si>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</si>
  <si>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</si>
  <si>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</si>
  <si>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</si>
  <si>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</si>
  <si>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</si>
  <si>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</si>
  <si>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</si>
  <si>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</si>
  <si>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</si>
  <si>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</si>
  <si>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</si>
  <si>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</si>
  <si>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</si>
  <si>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</si>
  <si>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</si>
  <si>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</si>
  <si>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</si>
  <si>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</si>
  <si>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</si>
  <si>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</si>
  <si>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</si>
  <si>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</si>
  <si>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</si>
  <si>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</si>
  <si>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</si>
  <si>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</si>
  <si>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</si>
  <si>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</si>
  <si>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</si>
  <si>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</si>
  <si>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</si>
  <si>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</si>
  <si>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</si>
  <si>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</si>
  <si>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</si>
  <si>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</si>
  <si>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</si>
  <si>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</si>
  <si>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</si>
  <si>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</si>
  <si>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</si>
  <si>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</si>
  <si>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</si>
  <si>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</si>
  <si>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</si>
  <si>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</si>
  <si>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</si>
  <si>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</si>
  <si>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</si>
  <si>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</si>
  <si>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</si>
  <si>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</si>
  <si>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</si>
  <si>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</si>
  <si>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</si>
  <si>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</si>
  <si>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</si>
  <si>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</si>
  <si>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</si>
  <si>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</si>
  <si>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</si>
  <si>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</si>
  <si>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</si>
  <si>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</si>
  <si>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</si>
  <si>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</si>
  <si>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</si>
  <si>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</si>
  <si>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</si>
  <si>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</si>
  <si>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</si>
  <si>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</si>
  <si>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</si>
  <si>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</si>
  <si>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</si>
  <si>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</si>
  <si>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</si>
  <si>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</si>
  <si>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</si>
  <si>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</si>
  <si>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</si>
  <si>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</si>
  <si>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</si>
  <si>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</si>
  <si>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</si>
  <si>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</si>
  <si>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</si>
  <si>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</si>
  <si>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</si>
  <si>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</si>
  <si>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</si>
  <si>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</si>
  <si>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</si>
  <si>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</si>
  <si>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</si>
  <si>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</si>
  <si>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</si>
  <si>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</si>
  <si>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</si>
  <si>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</si>
  <si>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</si>
  <si>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</si>
  <si>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</si>
  <si>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</si>
  <si>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</si>
  <si>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</si>
  <si>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</si>
  <si>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</si>
  <si>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</si>
  <si>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</si>
  <si>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</si>
  <si>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</si>
  <si>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</si>
  <si>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</si>
  <si>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</si>
  <si>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</si>
  <si>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</si>
  <si>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</si>
  <si>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</si>
  <si>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</si>
  <si>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</si>
  <si>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</si>
  <si>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</si>
  <si>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</si>
  <si>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</si>
  <si>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</si>
  <si>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</si>
  <si>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</si>
  <si>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</si>
  <si>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</si>
  <si>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</si>
  <si>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</si>
  <si>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</si>
  <si>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</si>
  <si>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</si>
  <si>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</si>
  <si>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</si>
  <si>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</si>
  <si>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</si>
  <si>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</si>
  <si>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</si>
  <si>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</si>
  <si>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</si>
  <si>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</si>
  <si>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</si>
  <si>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</si>
  <si>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</si>
  <si>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</si>
  <si>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</si>
  <si>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</si>
  <si>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</si>
  <si>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</si>
  <si>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</si>
  <si>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</si>
  <si>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</si>
  <si>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</si>
  <si>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</si>
  <si>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</si>
  <si>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</si>
  <si>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</si>
  <si>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</si>
  <si>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</si>
  <si>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</si>
  <si>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</si>
  <si>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</si>
  <si>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</si>
  <si>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</si>
  <si>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</si>
  <si>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</si>
  <si>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</si>
  <si>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</si>
  <si>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</si>
  <si>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</si>
  <si>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</si>
  <si>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</si>
  <si>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</si>
  <si>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</si>
  <si>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</si>
  <si>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</si>
  <si>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</si>
  <si>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</si>
  <si>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</si>
  <si>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</si>
  <si>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</si>
  <si>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</si>
  <si>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</si>
  <si>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</si>
  <si>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</si>
  <si>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</si>
  <si>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</si>
  <si>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</si>
  <si>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</si>
  <si>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</si>
  <si>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</si>
  <si>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</si>
  <si>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</si>
  <si>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</si>
  <si>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</si>
  <si>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</si>
  <si>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</si>
  <si>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</si>
  <si>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</si>
  <si>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</si>
  <si>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</si>
  <si>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</si>
  <si>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</si>
  <si>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</si>
  <si>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</si>
  <si>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</si>
  <si>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</si>
  <si>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</si>
  <si>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</si>
  <si>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</si>
  <si>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</si>
  <si>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</si>
  <si>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</si>
  <si>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</si>
  <si>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</si>
  <si>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</si>
  <si>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</si>
  <si>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</si>
  <si>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</si>
  <si>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</si>
  <si>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</si>
  <si>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</si>
  <si>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</si>
  <si>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</si>
  <si>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</si>
  <si>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</si>
  <si>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</si>
  <si>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</si>
  <si>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</si>
  <si>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</si>
  <si>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</si>
  <si>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</si>
  <si>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</si>
  <si>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</si>
  <si>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</si>
  <si>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</si>
  <si>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</si>
  <si>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</si>
  <si>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</si>
  <si>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</si>
  <si>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</si>
  <si>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</si>
  <si>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</si>
  <si>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</si>
  <si>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</si>
  <si>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</si>
  <si>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</si>
  <si>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</si>
  <si>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</si>
  <si>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</si>
  <si>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</si>
  <si>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</si>
  <si>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</si>
  <si>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</si>
  <si>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</si>
  <si>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</si>
  <si>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</si>
  <si>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</si>
  <si>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</si>
  <si>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</si>
  <si>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</si>
  <si>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</si>
  <si>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</si>
  <si>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</si>
  <si>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</si>
  <si>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</si>
  <si>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</si>
  <si>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</si>
  <si>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</si>
  <si>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</si>
  <si>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</si>
  <si>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</si>
  <si>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</si>
  <si>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</si>
  <si>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</si>
  <si>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</si>
  <si>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</si>
  <si>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</si>
  <si>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</si>
  <si>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</si>
  <si>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</si>
  <si>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</si>
  <si>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</si>
  <si>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</si>
  <si>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</si>
  <si>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</si>
  <si>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</si>
  <si>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</si>
  <si>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</si>
  <si>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</si>
  <si>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</si>
  <si>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</si>
  <si>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</si>
  <si>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</si>
  <si>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</si>
  <si>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</si>
  <si>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</si>
  <si>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</si>
  <si>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</si>
  <si>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</si>
  <si>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</si>
  <si>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</si>
  <si>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</si>
  <si>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</si>
  <si>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</si>
  <si>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</si>
  <si>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</si>
  <si>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</si>
  <si>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</si>
  <si>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</si>
  <si>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</si>
  <si>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</si>
  <si>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</si>
  <si>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</si>
  <si>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</si>
  <si>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</si>
  <si>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</si>
  <si>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</si>
  <si>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</si>
  <si>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</si>
  <si>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</si>
  <si>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</si>
  <si>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</si>
  <si>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</si>
  <si>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</si>
  <si>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</si>
  <si>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</si>
  <si>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</si>
  <si>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</si>
  <si>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</si>
  <si>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</si>
  <si>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</si>
  <si>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</si>
  <si>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</si>
  <si>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</si>
  <si>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</si>
  <si>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</si>
  <si>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</si>
  <si>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</si>
  <si>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</si>
  <si>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</si>
  <si>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</si>
  <si>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</si>
  <si>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</si>
  <si>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</si>
  <si>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</si>
  <si>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</si>
  <si>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</si>
  <si>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</si>
  <si>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</si>
  <si>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</si>
  <si>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</si>
  <si>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</si>
  <si>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</si>
  <si>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</si>
  <si>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</si>
  <si>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</si>
  <si>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</si>
  <si>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</si>
  <si>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</si>
  <si>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</si>
  <si>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</si>
  <si>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</si>
  <si>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</si>
  <si>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</si>
  <si>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</si>
  <si>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</si>
  <si>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</si>
  <si>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</si>
  <si>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</si>
  <si>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</si>
  <si>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</si>
  <si>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</si>
  <si>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</si>
  <si>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</si>
  <si>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</si>
  <si>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</si>
  <si>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</si>
  <si>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</si>
  <si>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</si>
  <si>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</si>
  <si>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</si>
  <si>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</si>
  <si>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</si>
  <si>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</si>
  <si>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</si>
  <si>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</si>
  <si>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</si>
  <si>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</si>
  <si>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</si>
  <si>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</si>
  <si>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</si>
  <si>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</si>
  <si>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</si>
  <si>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</si>
  <si>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</si>
  <si>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</si>
  <si>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</si>
  <si>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</si>
  <si>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</si>
  <si>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</si>
  <si>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</si>
  <si>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</si>
  <si>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</si>
  <si>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</si>
  <si>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</si>
  <si>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</si>
  <si>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</si>
  <si>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</si>
  <si>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</si>
  <si>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</si>
  <si>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</si>
  <si>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</si>
  <si>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</si>
  <si>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</si>
  <si>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</si>
  <si>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</si>
  <si>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</si>
  <si>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</si>
  <si>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</si>
  <si>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</si>
  <si>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</si>
  <si>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</si>
  <si>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</si>
  <si>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</si>
  <si>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</si>
  <si>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</si>
  <si>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</si>
  <si>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</si>
  <si>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</si>
  <si>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</si>
  <si>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</si>
  <si>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</si>
  <si>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</si>
  <si>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</si>
  <si>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</si>
  <si>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</si>
  <si>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</si>
  <si>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</si>
  <si>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</si>
  <si>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</si>
  <si>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</si>
  <si>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</si>
  <si>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</si>
  <si>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</si>
  <si>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</si>
  <si>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</si>
  <si>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</si>
  <si>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</si>
  <si>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</si>
  <si>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</si>
  <si>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</si>
  <si>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</si>
  <si>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</si>
  <si>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</si>
  <si>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</si>
  <si>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</si>
  <si>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</si>
  <si>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</si>
  <si>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</si>
  <si>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</si>
  <si>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</si>
  <si>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</si>
  <si>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</si>
  <si>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</si>
  <si>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</si>
  <si>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</si>
  <si>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</si>
  <si>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</si>
  <si>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</si>
  <si>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</si>
  <si>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</si>
  <si>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</si>
  <si>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</si>
  <si>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</si>
  <si>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</si>
  <si>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</si>
  <si>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</si>
  <si>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</si>
  <si>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</si>
  <si>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</si>
  <si>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</si>
  <si>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</si>
  <si>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</si>
  <si>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</si>
  <si>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</si>
  <si>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</si>
  <si>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</si>
  <si>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</si>
  <si>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</si>
  <si>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</si>
  <si>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</si>
  <si>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</si>
  <si>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</si>
  <si>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</si>
  <si>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</si>
  <si>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</si>
  <si>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</si>
  <si>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</si>
  <si>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</si>
  <si>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</si>
  <si>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</si>
  <si>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</si>
  <si>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</si>
  <si>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</si>
  <si>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</si>
  <si>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</si>
  <si>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</si>
  <si>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</si>
  <si>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</si>
  <si>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</si>
  <si>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</si>
  <si>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</si>
  <si>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</si>
  <si>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</si>
  <si>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</si>
  <si>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</si>
  <si>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</si>
  <si>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</si>
  <si>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</si>
  <si>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</si>
  <si>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</si>
  <si>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</si>
  <si>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</si>
  <si>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</si>
  <si>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</si>
  <si>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</si>
  <si>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</si>
  <si>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</si>
  <si>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</si>
  <si>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</si>
  <si>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</si>
  <si>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</si>
  <si>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</si>
  <si>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</si>
  <si>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</si>
  <si>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</si>
  <si>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</si>
  <si>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</si>
  <si>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</si>
  <si>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</si>
  <si>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</si>
  <si>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</si>
  <si>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</si>
  <si>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</si>
  <si>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</si>
  <si>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</si>
  <si>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</si>
  <si>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</si>
  <si>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</si>
  <si>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</si>
  <si>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</si>
  <si>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</si>
  <si>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</si>
  <si>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</si>
  <si>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</si>
  <si>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</si>
  <si>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</si>
  <si>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</si>
  <si>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</si>
  <si>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</si>
  <si>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</si>
  <si>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</si>
  <si>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</si>
  <si>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</si>
  <si>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</si>
  <si>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</si>
  <si>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</si>
  <si>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</si>
  <si>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</si>
  <si>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</si>
  <si>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</si>
  <si>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</si>
  <si>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</si>
  <si>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</si>
  <si>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</si>
  <si>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</si>
  <si>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</si>
  <si>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</si>
  <si>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</si>
  <si>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</si>
  <si>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</si>
  <si>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</si>
  <si>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</si>
  <si>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</si>
  <si>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</si>
  <si>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</si>
  <si>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</si>
  <si>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</si>
  <si>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</si>
  <si>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</si>
  <si>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</si>
  <si>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</si>
  <si>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</si>
  <si>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</si>
  <si>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</si>
  <si>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</si>
  <si>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</si>
  <si>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</si>
  <si>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</si>
  <si>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</si>
  <si>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</si>
  <si>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</si>
  <si>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</si>
  <si>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</si>
  <si>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</si>
  <si>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</si>
  <si>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</si>
  <si>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</si>
  <si>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</si>
  <si>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</si>
  <si>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</si>
  <si>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</si>
  <si>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</si>
  <si>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</si>
  <si>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</si>
  <si>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</si>
  <si>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</si>
  <si>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</si>
  <si>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</si>
  <si>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</si>
  <si>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</si>
  <si>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</si>
  <si>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</si>
  <si>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</si>
  <si>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</si>
  <si>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</si>
  <si>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</si>
  <si>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</si>
  <si>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</si>
  <si>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</si>
  <si>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</si>
  <si>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</si>
  <si>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</si>
  <si>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</si>
  <si>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</si>
  <si>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</si>
  <si>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</si>
  <si>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</si>
  <si>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</si>
  <si>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</si>
  <si>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</si>
  <si>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</si>
  <si>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</si>
  <si>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</si>
  <si>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</si>
  <si>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</si>
  <si>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</si>
  <si>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</si>
  <si>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</si>
  <si>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</si>
  <si>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</si>
  <si>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</si>
  <si>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</si>
  <si>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</si>
  <si>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</si>
  <si>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</si>
  <si>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</si>
  <si>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</si>
  <si>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</si>
  <si>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</si>
  <si>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</si>
  <si>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</si>
  <si>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</si>
  <si>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</si>
  <si>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</si>
  <si>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</si>
  <si>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</si>
  <si>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</si>
  <si>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</si>
  <si>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</si>
  <si>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</si>
  <si>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</si>
  <si>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</si>
  <si>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</si>
  <si>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</si>
  <si>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</si>
  <si>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</si>
  <si>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</si>
  <si>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</si>
  <si>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</si>
  <si>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</si>
  <si>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</si>
  <si>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</si>
  <si>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</si>
  <si>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</si>
  <si>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</si>
  <si>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</si>
  <si>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</si>
  <si>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</si>
  <si>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</si>
  <si>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</si>
  <si>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</si>
  <si>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</si>
  <si>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</si>
  <si>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</si>
  <si>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</si>
  <si>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</si>
  <si>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</si>
  <si>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</si>
  <si>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</si>
  <si>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</si>
  <si>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</si>
  <si>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</si>
  <si>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</si>
  <si>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</si>
  <si>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</si>
  <si>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</si>
  <si>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</si>
  <si>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</si>
  <si>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</si>
  <si>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</si>
  <si>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</si>
  <si>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</si>
  <si>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</si>
  <si>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</si>
  <si>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</si>
  <si>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</si>
  <si>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</si>
  <si>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</si>
  <si>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</si>
  <si>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</si>
  <si>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</si>
  <si>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</si>
  <si>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</si>
  <si>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</si>
  <si>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</si>
  <si>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</si>
  <si>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</si>
  <si>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</si>
  <si>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</si>
  <si>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</si>
  <si>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</si>
  <si>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</si>
  <si>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</si>
  <si>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</si>
  <si>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</si>
  <si>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</si>
  <si>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</si>
  <si>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</si>
  <si>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</si>
  <si>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</si>
  <si>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</si>
  <si>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</si>
  <si>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</si>
  <si>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</si>
  <si>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</si>
  <si>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</si>
  <si>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</si>
  <si>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</si>
  <si>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</si>
  <si>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</si>
  <si>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</si>
  <si>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</si>
  <si>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</si>
  <si>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</si>
  <si>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</si>
  <si>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</si>
  <si>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</si>
  <si>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</si>
  <si>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</si>
  <si>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</si>
  <si>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</si>
  <si>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</si>
  <si>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</si>
  <si>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</si>
  <si>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</si>
  <si>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</si>
  <si>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</si>
  <si>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</si>
  <si>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</si>
  <si>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</si>
  <si>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</si>
  <si>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</si>
  <si>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</si>
  <si>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</si>
  <si>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</si>
  <si>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</si>
  <si>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</si>
  <si>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</si>
  <si>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</si>
  <si>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</si>
  <si>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</si>
  <si>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</si>
  <si>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</si>
  <si>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</si>
  <si>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</si>
  <si>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</si>
  <si>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</si>
  <si>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</si>
  <si>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</si>
  <si>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</si>
  <si>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</si>
  <si>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</si>
  <si>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</si>
  <si>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</si>
  <si>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</si>
  <si>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</si>
  <si>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</si>
  <si>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</si>
  <si>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</si>
  <si>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</si>
  <si>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</si>
  <si>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</si>
  <si>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</si>
  <si>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</si>
  <si>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</si>
  <si>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</si>
  <si>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</si>
  <si>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</si>
  <si>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</si>
  <si>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</si>
  <si>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</si>
  <si>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</si>
  <si>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</si>
  <si>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</si>
  <si>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</si>
  <si>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</si>
  <si>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</si>
  <si>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</si>
  <si>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</si>
  <si>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</si>
  <si>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</si>
  <si>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</si>
  <si>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</si>
  <si>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</si>
  <si>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</si>
  <si>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</si>
  <si>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</si>
  <si>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</si>
  <si>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</si>
  <si>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</si>
  <si>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</si>
  <si>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</si>
  <si>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</si>
  <si>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</si>
  <si>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</si>
  <si>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</si>
  <si>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</si>
  <si>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</si>
  <si>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</si>
  <si>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</si>
  <si>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</si>
  <si>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</si>
  <si>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</si>
  <si>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</si>
  <si>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</si>
  <si>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</si>
  <si>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</si>
  <si>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</si>
  <si>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</si>
  <si>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</si>
  <si>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</si>
  <si>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</si>
  <si>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</si>
  <si>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</si>
  <si>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</si>
  <si>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</si>
  <si>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</si>
  <si>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</si>
  <si>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</si>
  <si>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</si>
  <si>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</si>
  <si>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</si>
  <si>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</si>
  <si>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</si>
  <si>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</si>
  <si>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</si>
  <si>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</si>
  <si>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</si>
  <si>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</si>
  <si>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</si>
  <si>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</si>
  <si>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</si>
  <si>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</si>
  <si>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</si>
  <si>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</si>
  <si>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</si>
  <si>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</si>
  <si>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</si>
  <si>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</si>
  <si>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</si>
  <si>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</si>
  <si>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</si>
  <si>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</si>
  <si>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</si>
  <si>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</si>
  <si>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</si>
  <si>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</si>
  <si>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</si>
  <si>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</si>
  <si>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</si>
  <si>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</si>
  <si>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</si>
  <si>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</si>
  <si>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</si>
  <si>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</si>
  <si>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</si>
  <si>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</si>
  <si>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</si>
  <si>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</si>
  <si>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</si>
  <si>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</si>
  <si>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</si>
  <si>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</si>
  <si>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</si>
  <si>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</si>
  <si>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</si>
  <si>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</si>
  <si>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</si>
  <si>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</si>
  <si>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</si>
  <si>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</si>
  <si>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</si>
  <si>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</si>
  <si>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</si>
  <si>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</si>
  <si>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</si>
  <si>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</si>
  <si>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</si>
  <si>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</si>
  <si>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</si>
  <si>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</si>
  <si>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</si>
  <si>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</si>
  <si>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</si>
  <si>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</si>
  <si>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</si>
  <si>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</si>
  <si>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</si>
  <si>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</si>
  <si>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</si>
  <si>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</si>
  <si>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</si>
  <si>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</si>
  <si>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</si>
  <si>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</si>
  <si>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</si>
  <si>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</si>
  <si>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</si>
  <si>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</si>
  <si>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</si>
  <si>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</si>
  <si>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</si>
  <si>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</si>
  <si>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</si>
  <si>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</si>
  <si>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</si>
  <si>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</si>
  <si>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</si>
  <si>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</si>
  <si>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</si>
  <si>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</si>
  <si>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</si>
  <si>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</si>
  <si>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</si>
  <si>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</si>
  <si>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</si>
  <si>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</si>
  <si>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</si>
  <si>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</si>
  <si>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</si>
  <si>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</si>
  <si>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</si>
  <si>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</si>
  <si>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</si>
  <si>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</si>
  <si>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</si>
  <si>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</si>
  <si>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</si>
  <si>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</si>
  <si>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</si>
  <si>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</si>
  <si>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</si>
  <si>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</si>
  <si>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</si>
  <si>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</si>
  <si>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</si>
  <si>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</si>
  <si>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</si>
  <si>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</si>
  <si>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</si>
  <si>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</si>
  <si>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</si>
  <si>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</si>
  <si>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</si>
  <si>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</si>
  <si>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</si>
  <si>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</si>
  <si>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</si>
  <si>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</si>
  <si>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</si>
  <si>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</si>
  <si>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</si>
  <si>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</si>
  <si>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</si>
  <si>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</si>
  <si>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</si>
  <si>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</si>
  <si>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</si>
  <si>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</si>
  <si>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</si>
  <si>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</si>
  <si>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</si>
  <si>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</si>
  <si>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</si>
  <si>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</si>
  <si>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</si>
  <si>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</si>
  <si>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</si>
  <si>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</si>
  <si>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</si>
  <si>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</si>
  <si>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</si>
  <si>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</si>
  <si>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</si>
  <si>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</si>
  <si>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</si>
  <si>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</si>
  <si>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</si>
  <si>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</si>
  <si>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</si>
  <si>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</si>
  <si>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</si>
  <si>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</si>
  <si>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</si>
  <si>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</si>
  <si>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</si>
  <si>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</si>
  <si>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</si>
  <si>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</si>
  <si>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</si>
  <si>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</si>
  <si>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</si>
  <si>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</si>
  <si>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</si>
  <si>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</si>
  <si>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</si>
  <si>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</si>
  <si>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</si>
  <si>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</si>
  <si>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</si>
  <si>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</si>
  <si>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</si>
  <si>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</si>
  <si>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</si>
  <si>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</si>
  <si>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</si>
  <si>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</si>
  <si>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</si>
  <si>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</si>
  <si>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</si>
  <si>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</si>
  <si>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</si>
  <si>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</si>
  <si>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</si>
  <si>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</si>
  <si>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</si>
  <si>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</si>
  <si>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</si>
  <si>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</si>
  <si>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</si>
  <si>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</si>
  <si>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</si>
  <si>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</si>
  <si>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</si>
  <si>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</si>
  <si>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</si>
  <si>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</si>
  <si>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</si>
  <si>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</si>
  <si>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</si>
  <si>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</si>
  <si>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</si>
  <si>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</si>
  <si>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</si>
  <si>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</si>
  <si>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</si>
  <si>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</si>
  <si>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</si>
  <si>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</si>
  <si>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</si>
  <si>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</si>
  <si>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</si>
  <si>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</si>
  <si>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</si>
  <si>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</si>
  <si>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</si>
  <si>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</si>
  <si>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</si>
  <si>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</si>
  <si>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</si>
  <si>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</si>
  <si>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</si>
  <si>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</si>
  <si>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</si>
  <si>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</si>
  <si>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</si>
  <si>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</si>
  <si>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</si>
  <si>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</si>
  <si>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</si>
  <si>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</si>
  <si>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</si>
  <si>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</si>
  <si>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</si>
  <si>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</si>
  <si>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</si>
  <si>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</si>
  <si>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</si>
  <si>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</si>
  <si>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</si>
  <si>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</si>
  <si>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</si>
  <si>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</si>
  <si>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</si>
  <si>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</si>
  <si>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</si>
  <si>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</si>
  <si>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</si>
  <si>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</si>
  <si>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</si>
  <si>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</si>
  <si>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</si>
  <si>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</si>
  <si>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</si>
  <si>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</si>
  <si>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</si>
  <si>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</si>
  <si>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</si>
  <si>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</si>
  <si>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</si>
  <si>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</si>
  <si>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</si>
  <si>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</si>
  <si>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</si>
  <si>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</si>
  <si>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</si>
  <si>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</si>
  <si>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</si>
  <si>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</si>
  <si>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</si>
  <si>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</si>
  <si>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</si>
  <si>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</si>
  <si>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</si>
  <si>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</si>
  <si>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</si>
  <si>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</si>
  <si>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</si>
  <si>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</si>
  <si>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</si>
  <si>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</si>
  <si>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</si>
  <si>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</si>
  <si>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</si>
  <si>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</si>
  <si>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</si>
  <si>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</si>
  <si>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</si>
  <si>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</si>
  <si>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</si>
  <si>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</si>
  <si>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</si>
  <si>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</si>
  <si>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</si>
  <si>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</si>
  <si>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</si>
  <si>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</si>
  <si>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</si>
  <si>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</si>
  <si>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</si>
  <si>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</si>
  <si>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</si>
  <si>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</si>
  <si>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</si>
  <si>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</si>
  <si>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</si>
  <si>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</si>
  <si>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</si>
  <si>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</si>
  <si>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</si>
  <si>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</si>
  <si>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</si>
  <si>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</si>
  <si>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</si>
  <si>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</si>
  <si>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</si>
  <si>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</si>
  <si>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</si>
  <si>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</si>
  <si>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</si>
  <si>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</si>
  <si>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</si>
  <si>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</si>
  <si>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</si>
  <si>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</si>
  <si>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</si>
  <si>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</si>
  <si>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</si>
  <si>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</si>
  <si>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</si>
  <si>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</si>
  <si>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</si>
  <si>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</si>
  <si>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</si>
  <si>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</si>
  <si>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</si>
  <si>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</si>
  <si>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</si>
  <si>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</si>
  <si>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</si>
  <si>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</si>
  <si>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</si>
  <si>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</si>
  <si>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</si>
  <si>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</si>
  <si>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</si>
  <si>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</si>
  <si>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</si>
  <si>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</si>
  <si>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</si>
  <si>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</si>
  <si>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</si>
  <si>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</si>
  <si>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</si>
  <si>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</si>
  <si>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</si>
  <si>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</si>
  <si>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</si>
  <si>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</si>
  <si>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</si>
  <si>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</si>
  <si>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</si>
  <si>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</si>
  <si>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</si>
  <si>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</si>
  <si>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</si>
  <si>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</si>
  <si>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</si>
  <si>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</si>
  <si>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</si>
  <si>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</si>
  <si>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</si>
  <si>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</si>
  <si>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</si>
  <si>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</si>
  <si>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</si>
  <si>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</si>
  <si>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</si>
  <si>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</si>
  <si>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</si>
  <si>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</si>
  <si>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</si>
  <si>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</si>
  <si>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</si>
  <si>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</si>
  <si>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</si>
  <si>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</si>
  <si>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</si>
  <si>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</si>
  <si>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</si>
  <si>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</si>
  <si>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</si>
  <si>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</si>
  <si>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</si>
  <si>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</si>
  <si>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</si>
  <si>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</si>
  <si>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</si>
  <si>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</si>
  <si>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</si>
  <si>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</si>
  <si>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</si>
  <si>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</si>
  <si>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</si>
  <si>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</si>
  <si>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</si>
  <si>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</si>
  <si>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</si>
  <si>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</si>
  <si>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</si>
  <si>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</si>
  <si>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</si>
  <si>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</si>
  <si>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</si>
  <si>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</si>
  <si>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</si>
  <si>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</si>
  <si>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</si>
  <si>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</si>
  <si>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</si>
  <si>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</si>
  <si>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</si>
  <si>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</si>
  <si>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</si>
  <si>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</si>
  <si>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</si>
  <si>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</si>
  <si>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</si>
  <si>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</si>
  <si>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</si>
  <si>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</si>
  <si>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</si>
  <si>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</si>
  <si>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</si>
  <si>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</si>
  <si>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</si>
  <si>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</si>
  <si>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</si>
  <si>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</si>
  <si>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</si>
  <si>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</si>
  <si>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</si>
  <si>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</si>
  <si>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</si>
  <si>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</si>
  <si>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</si>
  <si>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</si>
  <si>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</si>
  <si>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</si>
  <si>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</si>
  <si>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</si>
  <si>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</si>
  <si>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</si>
  <si>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</si>
  <si>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</si>
  <si>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</si>
  <si>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</si>
  <si>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</si>
  <si>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</si>
  <si>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</si>
  <si>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</si>
  <si>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</si>
  <si>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</si>
  <si>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</si>
  <si>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</si>
  <si>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</si>
  <si>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</si>
  <si>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</si>
  <si>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</si>
  <si>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</si>
  <si>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</si>
  <si>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</si>
  <si>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</si>
  <si>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</si>
  <si>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</si>
  <si>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</si>
  <si>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</si>
  <si>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</si>
  <si>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</si>
  <si>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</si>
  <si>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</si>
  <si>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</si>
  <si>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</si>
  <si>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</si>
  <si>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</si>
  <si>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</si>
  <si>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</si>
  <si>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</si>
  <si>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</si>
  <si>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</si>
  <si>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</si>
  <si>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</si>
  <si>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</si>
  <si>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</si>
  <si>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</si>
  <si>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</si>
  <si>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</si>
  <si>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</si>
  <si>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</si>
  <si>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</si>
  <si>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</si>
  <si>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</si>
  <si>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</si>
  <si>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</si>
  <si>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</si>
  <si>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</si>
  <si>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</si>
  <si>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</si>
  <si>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</si>
  <si>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</si>
  <si>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</si>
  <si>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</si>
  <si>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</si>
  <si>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</si>
  <si>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</si>
  <si>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</si>
  <si>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</si>
  <si>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</si>
  <si>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</si>
  <si>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</si>
  <si>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</si>
  <si>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</si>
  <si>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</si>
  <si>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</si>
  <si>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</si>
  <si>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</si>
  <si>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</si>
  <si>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</si>
  <si>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</si>
  <si>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</si>
  <si>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</si>
  <si>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</si>
  <si>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</si>
  <si>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</si>
  <si>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</si>
  <si>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</si>
  <si>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</si>
  <si>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</si>
  <si>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</si>
  <si>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</si>
  <si>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</si>
  <si>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</si>
  <si>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</si>
  <si>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</si>
  <si>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</si>
  <si>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</si>
  <si>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</si>
  <si>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</si>
  <si>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</si>
  <si>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</si>
  <si>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</si>
  <si>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</si>
  <si>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</si>
  <si>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</si>
  <si>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</si>
  <si>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</si>
  <si>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</si>
  <si>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</si>
  <si>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</si>
  <si>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</si>
  <si>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</si>
  <si>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</si>
  <si>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</si>
  <si>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</si>
  <si>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</si>
  <si>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</si>
  <si>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</si>
  <si>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</si>
  <si>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</si>
  <si>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</si>
  <si>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</si>
  <si>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</si>
  <si>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</si>
  <si>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</si>
  <si>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</si>
  <si>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</si>
  <si>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</si>
  <si>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</si>
  <si>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</si>
  <si>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</si>
  <si>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</si>
  <si>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</si>
  <si>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</si>
  <si>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</si>
  <si>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</si>
  <si>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</si>
  <si>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</si>
  <si>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</si>
  <si>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</si>
  <si>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</si>
  <si>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</si>
  <si>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</si>
  <si>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</si>
  <si>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</si>
  <si>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</si>
  <si>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</si>
  <si>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</si>
  <si>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</si>
  <si>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</si>
  <si>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</si>
  <si>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</si>
  <si>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</si>
  <si>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</si>
  <si>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</si>
  <si>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</si>
  <si>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</si>
  <si>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</si>
  <si>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</si>
  <si>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</si>
  <si>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</si>
  <si>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</si>
  <si>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</si>
  <si>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</si>
  <si>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</si>
  <si>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</si>
  <si>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</si>
  <si>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</si>
  <si>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</si>
  <si>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</si>
  <si>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</si>
  <si>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</si>
  <si>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</si>
  <si>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</si>
  <si>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</si>
  <si>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</si>
  <si>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</si>
  <si>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</si>
  <si>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</si>
  <si>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</si>
  <si>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</si>
  <si>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</si>
  <si>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</si>
  <si>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</si>
  <si>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</si>
  <si>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</si>
  <si>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</si>
  <si>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</si>
  <si>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</si>
  <si>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</si>
  <si>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</si>
  <si>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</si>
  <si>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</si>
  <si>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</si>
  <si>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</si>
  <si>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</si>
  <si>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</si>
  <si>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</si>
  <si>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</si>
  <si>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</si>
  <si>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</si>
  <si>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</si>
  <si>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</si>
  <si>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</si>
  <si>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</si>
  <si>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</si>
  <si>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</si>
  <si>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</si>
  <si>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</si>
  <si>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</si>
  <si>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</si>
  <si>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</si>
  <si>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</si>
  <si>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</si>
  <si>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</si>
  <si>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</si>
  <si>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</si>
  <si>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</si>
  <si>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</si>
  <si>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</si>
  <si>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</si>
  <si>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</si>
  <si>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</si>
  <si>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</si>
  <si>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</si>
  <si>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</si>
  <si>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</si>
  <si>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</si>
  <si>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</si>
  <si>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</si>
  <si>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</si>
  <si>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</si>
  <si>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</si>
  <si>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</si>
  <si>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</si>
  <si>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</si>
  <si>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</si>
  <si>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</si>
  <si>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</si>
  <si>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</si>
  <si>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</si>
  <si>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</si>
  <si>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</si>
  <si>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</si>
  <si>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</si>
  <si>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</si>
  <si>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</si>
  <si>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</si>
  <si>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</si>
  <si>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</si>
  <si>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</si>
  <si>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</si>
  <si>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</si>
  <si>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</si>
  <si>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</si>
  <si>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</si>
  <si>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</si>
  <si>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</si>
  <si>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</si>
  <si>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</si>
  <si>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</si>
  <si>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</si>
  <si>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</si>
  <si>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</si>
  <si>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</si>
  <si>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</si>
  <si>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</si>
  <si>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</si>
  <si>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</si>
  <si>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</si>
  <si>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</si>
  <si>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</si>
  <si>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</si>
  <si>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</si>
  <si>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</si>
  <si>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</si>
  <si>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</si>
  <si>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</si>
  <si>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</si>
  <si>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</si>
  <si>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</si>
  <si>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</si>
  <si>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</si>
  <si>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</si>
  <si>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</si>
  <si>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</si>
  <si>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</si>
  <si>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</si>
  <si>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</si>
  <si>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</si>
  <si>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</si>
  <si>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</si>
  <si>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</si>
  <si>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</si>
  <si>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</si>
  <si>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</si>
  <si>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</si>
  <si>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</si>
  <si>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</si>
  <si>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</si>
  <si>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</si>
  <si>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</si>
  <si>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</si>
  <si>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</si>
  <si>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</si>
  <si>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</si>
  <si>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</si>
  <si>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</si>
  <si>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</si>
  <si>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</si>
  <si>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</si>
  <si>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</si>
  <si>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</si>
  <si>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</si>
  <si>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</si>
  <si>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</si>
  <si>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</si>
  <si>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</si>
  <si>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</si>
  <si>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</si>
  <si>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</si>
  <si>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</si>
  <si>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</si>
  <si>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</si>
  <si>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</si>
  <si>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</si>
  <si>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</si>
  <si>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</si>
  <si>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</si>
  <si>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</si>
  <si>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</si>
  <si>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</si>
  <si>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</si>
  <si>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</si>
  <si>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</si>
  <si>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</si>
  <si>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</si>
  <si>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</si>
  <si>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</si>
  <si>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</si>
  <si>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</si>
  <si>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</si>
  <si>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</si>
  <si>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</si>
  <si>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</si>
  <si>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</si>
  <si>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</si>
  <si>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</si>
  <si>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</si>
  <si>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</si>
  <si>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</si>
  <si>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</si>
  <si>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</si>
  <si>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</si>
  <si>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</si>
  <si>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</si>
  <si>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</si>
  <si>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</si>
  <si>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</si>
  <si>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</si>
  <si>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</si>
  <si>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</si>
  <si>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</si>
  <si>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</si>
  <si>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</si>
  <si>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</si>
  <si>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</si>
  <si>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</si>
  <si>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</si>
  <si>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</si>
  <si>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</si>
  <si>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</si>
  <si>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</si>
  <si>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</si>
  <si>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</si>
  <si>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</si>
  <si>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</si>
  <si>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</si>
  <si>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</si>
  <si>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</si>
  <si>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</si>
  <si>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</si>
  <si>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</si>
  <si>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</si>
  <si>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</si>
  <si>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</si>
  <si>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</si>
  <si>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</si>
  <si>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</si>
  <si>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</si>
  <si>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</si>
  <si>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</si>
  <si>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</si>
  <si>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</si>
  <si>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</si>
  <si>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</si>
  <si>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</si>
  <si>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</si>
  <si>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</si>
  <si>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</si>
  <si>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</si>
  <si>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</si>
  <si>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</si>
  <si>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</si>
  <si>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</si>
  <si>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</si>
  <si>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</si>
  <si>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</si>
  <si>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</si>
  <si>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</si>
  <si>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</si>
  <si>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</si>
  <si>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</si>
  <si>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</si>
  <si>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</si>
  <si>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</si>
  <si>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</si>
  <si>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</si>
  <si>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</si>
  <si>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</si>
  <si>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</si>
  <si>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</si>
  <si>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</si>
  <si>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</si>
  <si>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</si>
  <si>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</si>
  <si>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</si>
  <si>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</si>
  <si>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</si>
  <si>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</si>
  <si>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</si>
  <si>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</si>
  <si>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</si>
  <si>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</si>
  <si>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</si>
  <si>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</si>
  <si>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</si>
  <si>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</si>
  <si>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</si>
  <si>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</si>
  <si>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</si>
  <si>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</si>
  <si>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</si>
  <si>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</si>
  <si>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</si>
  <si>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</si>
  <si>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</si>
  <si>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</si>
  <si>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</si>
  <si>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</si>
  <si>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</si>
  <si>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</si>
  <si>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</si>
  <si>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</si>
  <si>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</si>
  <si>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</si>
  <si>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</si>
  <si>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</si>
  <si>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</si>
  <si>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</si>
  <si>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</si>
  <si>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</si>
  <si>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</si>
  <si>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</si>
  <si>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</si>
  <si>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</si>
  <si>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</si>
  <si>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</si>
  <si>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</si>
  <si>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</si>
  <si>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</si>
  <si>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</si>
  <si>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</si>
  <si>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</si>
  <si>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</si>
  <si>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</si>
  <si>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</si>
  <si>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</si>
  <si>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</si>
  <si>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</si>
  <si>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</si>
  <si>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</si>
  <si>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</si>
  <si>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</si>
  <si>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</si>
  <si>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</si>
  <si>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</si>
  <si>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</si>
  <si>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</si>
  <si>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</si>
  <si>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</si>
  <si>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</si>
  <si>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</si>
  <si>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</si>
  <si>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</si>
  <si>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</si>
  <si>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</si>
  <si>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</si>
  <si>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</si>
  <si>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</si>
  <si>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</si>
  <si>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</si>
  <si>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</si>
  <si>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</si>
  <si>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</si>
  <si>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</si>
  <si>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</si>
  <si>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</si>
  <si>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</si>
  <si>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</si>
  <si>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</si>
  <si>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</si>
  <si>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</si>
  <si>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</si>
  <si>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</si>
  <si>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</si>
  <si>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</si>
  <si>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</si>
  <si>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</si>
  <si>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</si>
  <si>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</si>
  <si>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</si>
  <si>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</si>
  <si>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</si>
  <si>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</si>
  <si>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</si>
  <si>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</si>
  <si>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</si>
  <si>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</si>
  <si>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</si>
  <si>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</si>
  <si>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</si>
  <si>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</si>
  <si>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</si>
  <si>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</si>
  <si>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</si>
  <si>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</si>
  <si>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</si>
  <si>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</si>
  <si>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</si>
  <si>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</si>
  <si>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</si>
  <si>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</si>
  <si>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</si>
  <si>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</si>
  <si>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</si>
  <si>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</si>
  <si>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</si>
  <si>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</si>
  <si>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</si>
  <si>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</si>
  <si>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</si>
  <si>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</si>
  <si>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</si>
  <si>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</si>
  <si>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</si>
  <si>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</si>
  <si>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</si>
  <si>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</si>
  <si>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</si>
  <si>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</si>
  <si>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</si>
  <si>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</si>
  <si>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</si>
  <si>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</si>
  <si>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</si>
  <si>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</si>
  <si>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</si>
  <si>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</si>
  <si>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</si>
  <si>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</si>
  <si>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</si>
  <si>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</si>
  <si>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</si>
  <si>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</si>
  <si>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</si>
  <si>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</si>
  <si>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</si>
  <si>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</si>
  <si>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</si>
  <si>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</si>
  <si>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</si>
  <si>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</si>
  <si>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</si>
  <si>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</si>
  <si>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</si>
  <si>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</si>
  <si>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</si>
  <si>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</si>
  <si>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</si>
  <si>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</si>
  <si>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</si>
  <si>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</si>
  <si>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</si>
  <si>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</si>
  <si>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</si>
  <si>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</si>
  <si>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</si>
  <si>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</si>
  <si>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</si>
  <si>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</si>
  <si>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</si>
  <si>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</si>
  <si>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</si>
  <si>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</si>
  <si>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</si>
  <si>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</si>
  <si>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</si>
  <si>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</si>
  <si>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</si>
  <si>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</si>
  <si>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</si>
  <si>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</si>
  <si>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</si>
  <si>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</si>
  <si>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</si>
  <si>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</si>
  <si>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</si>
  <si>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</si>
  <si>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</si>
  <si>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</si>
  <si>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</si>
  <si>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</si>
  <si>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</si>
  <si>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</si>
  <si>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</si>
  <si>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</si>
  <si>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</si>
  <si>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</si>
  <si>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</si>
  <si>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</si>
  <si>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</si>
  <si>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</si>
  <si>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</si>
  <si>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</si>
  <si>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</si>
  <si>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</si>
  <si>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</si>
  <si>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</si>
  <si>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</si>
  <si>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</si>
  <si>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</si>
  <si>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</si>
  <si>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</si>
  <si>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</si>
  <si>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</si>
  <si>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</si>
  <si>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</si>
  <si>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</si>
  <si>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</si>
  <si>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</si>
  <si>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</si>
  <si>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</si>
  <si>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</si>
  <si>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</si>
  <si>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</si>
  <si>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</si>
  <si>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</si>
  <si>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</si>
  <si>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</si>
  <si>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</si>
  <si>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</si>
  <si>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</si>
  <si>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</si>
  <si>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</si>
  <si>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</si>
  <si>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</si>
  <si>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</si>
  <si>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</si>
  <si>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</si>
  <si>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</si>
  <si>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</si>
  <si>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</si>
  <si>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</si>
  <si>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</si>
  <si>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</si>
  <si>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</si>
  <si>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</si>
  <si>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</si>
  <si>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</si>
  <si>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</si>
  <si>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</si>
  <si>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</si>
  <si>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</si>
  <si>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</si>
  <si>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</si>
  <si>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</si>
  <si>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</si>
  <si>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</si>
  <si>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</si>
  <si>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</si>
  <si>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</si>
  <si>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</si>
  <si>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</si>
  <si>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</si>
  <si>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</si>
  <si>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</si>
  <si>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</si>
  <si>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</si>
  <si>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</si>
  <si>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</si>
  <si>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</si>
  <si>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</si>
  <si>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</si>
  <si>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</si>
  <si>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</si>
  <si>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</si>
  <si>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</si>
  <si>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</si>
  <si>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</si>
  <si>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</si>
  <si>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</si>
  <si>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</si>
  <si>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</si>
  <si>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</si>
  <si>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</si>
  <si>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</si>
  <si>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</si>
  <si>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</si>
  <si>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</si>
  <si>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</si>
  <si>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</si>
  <si>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</si>
  <si>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</si>
  <si>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</si>
  <si>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</si>
  <si>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</si>
  <si>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</si>
  <si>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</si>
  <si>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</si>
  <si>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</si>
  <si>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</si>
  <si>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</si>
  <si>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</si>
  <si>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</si>
  <si>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</si>
  <si>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</si>
  <si>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</si>
  <si>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</si>
  <si>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</si>
  <si>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</si>
  <si>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</si>
  <si>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</si>
  <si>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</si>
  <si>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</si>
  <si>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</si>
  <si>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</si>
  <si>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</si>
  <si>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</si>
  <si>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</si>
  <si>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</si>
  <si>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</si>
  <si>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</si>
  <si>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</si>
  <si>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</si>
  <si>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</si>
  <si>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</si>
  <si>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</si>
  <si>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</si>
  <si>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</si>
  <si>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</si>
  <si>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</si>
  <si>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</si>
  <si>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</si>
  <si>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</si>
  <si>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</si>
  <si>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</si>
  <si>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</si>
  <si>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</si>
  <si>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</si>
  <si>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</si>
  <si>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</si>
  <si>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</si>
  <si>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</si>
  <si>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</si>
  <si>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</si>
  <si>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</si>
  <si>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</si>
  <si>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</si>
  <si>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</si>
  <si>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</si>
  <si>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</si>
  <si>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</si>
  <si>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</si>
  <si>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</si>
  <si>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</si>
  <si>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</si>
  <si>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</si>
  <si>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</si>
  <si>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</si>
  <si>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</si>
  <si>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</si>
  <si>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</si>
  <si>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</si>
  <si>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</si>
  <si>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</si>
  <si>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</si>
  <si>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</si>
  <si>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</si>
  <si>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</si>
  <si>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</si>
  <si>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</si>
  <si>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</si>
  <si>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</si>
  <si>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</si>
  <si>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</si>
  <si>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</si>
  <si>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</si>
  <si>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</si>
  <si>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</si>
  <si>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</si>
  <si>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</si>
  <si>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</si>
  <si>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</si>
  <si>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</si>
  <si>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</si>
  <si>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</si>
  <si>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</si>
  <si>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</si>
  <si>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</si>
  <si>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</si>
  <si>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</si>
  <si>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</si>
  <si>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</si>
  <si>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</si>
  <si>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</si>
  <si>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</si>
  <si>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</si>
  <si>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</si>
  <si>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</si>
  <si>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</si>
  <si>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</si>
  <si>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</si>
  <si>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</si>
  <si>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</si>
  <si>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</si>
  <si>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</si>
  <si>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</si>
  <si>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</si>
  <si>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</si>
  <si>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</si>
  <si>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</si>
  <si>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</si>
  <si>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</si>
  <si>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</si>
  <si>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</si>
  <si>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</si>
  <si>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</si>
  <si>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</si>
  <si>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</si>
  <si>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</si>
  <si>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</si>
  <si>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</si>
  <si>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</si>
  <si>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</si>
  <si>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</si>
  <si>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</si>
  <si>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</si>
  <si>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</si>
  <si>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</si>
  <si>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</si>
  <si>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</si>
  <si>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</si>
  <si>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</si>
  <si>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</si>
  <si>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</si>
  <si>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</si>
  <si>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</si>
  <si>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</si>
  <si>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</si>
  <si>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</si>
  <si>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</si>
  <si>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</si>
  <si>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</si>
  <si>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</si>
  <si>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</si>
  <si>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</si>
  <si>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</si>
  <si>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</si>
  <si>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</si>
  <si>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</si>
  <si>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</si>
  <si>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</si>
  <si>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</si>
  <si>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</si>
  <si>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</si>
  <si>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</si>
  <si>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</si>
  <si>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</si>
  <si>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</si>
  <si>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</si>
  <si>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</si>
  <si>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</si>
  <si>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</si>
  <si>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</si>
  <si>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</si>
  <si>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</si>
  <si>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</si>
  <si>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</si>
  <si>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</si>
  <si>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</si>
  <si>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</si>
  <si>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</si>
  <si>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</si>
  <si>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</si>
  <si>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</si>
  <si>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</si>
  <si>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</si>
  <si>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</si>
  <si>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</si>
  <si>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</si>
  <si>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</si>
  <si>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</si>
  <si>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</si>
  <si>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</si>
  <si>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</si>
  <si>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</si>
  <si>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</si>
  <si>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</si>
  <si>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</si>
  <si>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</si>
  <si>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</si>
  <si>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</si>
  <si>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</si>
  <si>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</si>
  <si>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</si>
  <si>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</si>
  <si>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</si>
  <si>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</si>
  <si>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</si>
  <si>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</si>
  <si>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</si>
  <si>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</si>
  <si>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</si>
  <si>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</si>
  <si>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</si>
  <si>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</si>
  <si>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</si>
  <si>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</si>
  <si>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</si>
  <si>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</si>
  <si>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</si>
  <si>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</si>
  <si>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</si>
  <si>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</si>
  <si>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</si>
  <si>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</si>
  <si>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</si>
  <si>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</si>
  <si>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</si>
  <si>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</si>
  <si>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</si>
  <si>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</si>
  <si>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</si>
  <si>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</si>
  <si>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</si>
  <si>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</si>
  <si>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</si>
  <si>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</si>
  <si>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</si>
  <si>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</si>
  <si>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</si>
  <si>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</si>
  <si>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</si>
  <si>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</si>
  <si>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</si>
  <si>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</si>
  <si>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</si>
  <si>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</si>
  <si>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</si>
  <si>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</si>
  <si>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</si>
  <si>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</si>
  <si>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</si>
  <si>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</si>
  <si>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</si>
  <si>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</si>
  <si>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</si>
  <si>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</si>
  <si>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</si>
  <si>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</si>
  <si>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</si>
  <si>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</si>
  <si>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</si>
  <si>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</si>
  <si>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</si>
  <si>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</si>
  <si>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</si>
  <si>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</si>
  <si>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</si>
  <si>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</si>
  <si>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</si>
  <si>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</si>
  <si>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</si>
  <si>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</si>
  <si>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</si>
  <si>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</si>
  <si>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</si>
  <si>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</si>
  <si>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</si>
  <si>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</si>
  <si>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</si>
  <si>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</si>
  <si>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</si>
  <si>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</si>
  <si>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</si>
  <si>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</si>
  <si>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</si>
  <si>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</si>
  <si>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</si>
  <si>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</si>
  <si>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</si>
  <si>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</si>
  <si>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</si>
  <si>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</si>
  <si>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</si>
  <si>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</si>
  <si>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</si>
  <si>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</si>
  <si>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</si>
  <si>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</si>
  <si>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</si>
  <si>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</si>
  <si>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</si>
  <si>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</si>
  <si>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</si>
  <si>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</si>
  <si>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</si>
  <si>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</si>
  <si>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</si>
  <si>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</si>
  <si>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</si>
  <si>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</si>
  <si>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</si>
  <si>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</si>
  <si>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</si>
  <si>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</si>
  <si>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</si>
  <si>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</si>
  <si>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</si>
  <si>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</si>
  <si>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</si>
  <si>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</si>
  <si>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</si>
  <si>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</si>
  <si>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</si>
  <si>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</si>
  <si>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</si>
  <si>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</si>
  <si>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</si>
  <si>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</si>
  <si>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</si>
  <si>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</si>
  <si>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</si>
  <si>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</si>
  <si>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</si>
  <si>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</si>
  <si>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</si>
  <si>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</si>
  <si>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</si>
  <si>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</si>
  <si>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</si>
  <si>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</si>
  <si>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</si>
  <si>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</si>
  <si>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</si>
  <si>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</si>
  <si>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</si>
  <si>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</si>
  <si>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</si>
  <si>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</si>
  <si>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</si>
  <si>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</si>
  <si>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</si>
  <si>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</si>
  <si>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</si>
  <si>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</si>
  <si>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</si>
  <si>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</si>
  <si>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</si>
  <si>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</si>
  <si>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</si>
  <si>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</si>
  <si>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</si>
  <si>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</si>
  <si>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</si>
  <si>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</si>
  <si>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</si>
  <si>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</si>
  <si>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</si>
  <si>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</si>
  <si>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</si>
  <si>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</si>
  <si>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</si>
  <si>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</si>
  <si>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</si>
  <si>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</si>
  <si>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</si>
  <si>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</si>
  <si>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</si>
  <si>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</si>
  <si>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</si>
  <si>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</si>
  <si>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</si>
  <si>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</si>
  <si>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</si>
  <si>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</si>
  <si>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</si>
  <si>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</si>
  <si>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</si>
  <si>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</si>
  <si>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</si>
  <si>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</si>
  <si>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</si>
  <si>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</si>
  <si>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</si>
  <si>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</si>
  <si>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</si>
  <si>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</si>
  <si>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</si>
  <si>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</si>
  <si>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</si>
  <si>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</si>
  <si>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</si>
  <si>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</si>
  <si>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</si>
  <si>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</si>
  <si>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</si>
  <si>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</si>
  <si>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</si>
  <si>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</si>
  <si>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</si>
  <si>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</si>
  <si>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</si>
  <si>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</si>
  <si>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</si>
  <si>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</si>
  <si>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</si>
  <si>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</si>
  <si>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</si>
  <si>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</si>
  <si>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</si>
  <si>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</si>
  <si>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</si>
  <si>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</si>
  <si>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</si>
  <si>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</si>
  <si>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</si>
  <si>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</si>
  <si>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</si>
  <si>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</si>
  <si>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</si>
  <si>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</si>
  <si>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</si>
  <si>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</si>
  <si>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</si>
  <si>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</si>
  <si>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</si>
  <si>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</si>
  <si>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</si>
  <si>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</si>
  <si>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</si>
  <si>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</si>
  <si>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</si>
  <si>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</si>
  <si>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</si>
  <si>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</si>
  <si>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</si>
  <si>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</si>
  <si>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</si>
  <si>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</si>
  <si>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</si>
  <si>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</si>
  <si>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</si>
  <si>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</si>
  <si>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</si>
  <si>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</si>
  <si>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</si>
  <si>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</si>
  <si>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</si>
  <si>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</si>
  <si>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</si>
  <si>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</si>
  <si>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</si>
  <si>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</si>
  <si>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</si>
  <si>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</si>
  <si>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</si>
  <si>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</si>
  <si>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</si>
  <si>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</si>
  <si>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</si>
  <si>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</si>
  <si>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</si>
  <si>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</si>
  <si>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</si>
  <si>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</si>
  <si>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</si>
  <si>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</si>
  <si>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</si>
  <si>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</si>
  <si>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</si>
  <si>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</si>
  <si>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</si>
  <si>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</si>
  <si>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</si>
  <si>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</si>
  <si>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</si>
  <si>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</si>
  <si>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</si>
  <si>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</si>
  <si>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</si>
  <si>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</si>
  <si>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</si>
  <si>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</si>
  <si>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</si>
  <si>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</si>
  <si>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</si>
  <si>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</si>
  <si>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</si>
  <si>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</si>
  <si>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</si>
  <si>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</si>
  <si>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</si>
  <si>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</si>
  <si>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</si>
  <si>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</si>
  <si>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</si>
  <si>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</si>
  <si>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</si>
  <si>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</si>
  <si>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</si>
  <si>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</si>
  <si>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</si>
  <si>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</si>
  <si>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</si>
  <si>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</si>
  <si>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</si>
  <si>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</si>
  <si>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</si>
  <si>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</si>
  <si>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</si>
  <si>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</si>
  <si>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</si>
  <si>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</si>
  <si>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</si>
  <si>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</si>
  <si>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</si>
  <si>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</si>
  <si>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</si>
  <si>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</si>
  <si>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</si>
  <si>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</si>
  <si>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</si>
  <si>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</si>
  <si>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</si>
  <si>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</si>
  <si>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</si>
  <si>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</si>
  <si>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</si>
  <si>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</si>
  <si>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</si>
  <si>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</si>
  <si>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</si>
  <si>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</si>
  <si>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</si>
  <si>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</si>
  <si>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</si>
  <si>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</si>
  <si>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</si>
  <si>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</si>
  <si>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</si>
  <si>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</si>
  <si>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</si>
  <si>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</si>
  <si>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</si>
  <si>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</si>
  <si>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</si>
  <si>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</si>
  <si>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</si>
  <si>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</si>
  <si>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</si>
  <si>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</si>
  <si>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</si>
  <si>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</si>
  <si>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</si>
  <si>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</si>
  <si>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</si>
  <si>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</si>
  <si>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</si>
  <si>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</si>
  <si>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</si>
  <si>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</si>
  <si>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</si>
  <si>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</si>
  <si>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</si>
  <si>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</si>
  <si>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</si>
  <si>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</si>
  <si>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</si>
  <si>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</si>
  <si>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</si>
  <si>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</si>
  <si>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</si>
  <si>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</si>
  <si>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</si>
  <si>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</si>
  <si>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</si>
  <si>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</si>
  <si>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</si>
  <si>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</si>
  <si>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</si>
  <si>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</si>
  <si>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</si>
  <si>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</si>
  <si>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</si>
  <si>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</si>
  <si>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</si>
  <si>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</si>
  <si>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</si>
  <si>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</si>
  <si>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</si>
  <si>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</si>
  <si>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</si>
  <si>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</si>
  <si>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</si>
  <si>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</si>
  <si>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</si>
  <si>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</si>
  <si>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</si>
  <si>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</si>
  <si>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</si>
  <si>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</si>
  <si>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</si>
  <si>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</si>
  <si>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</si>
  <si>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</si>
  <si>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</si>
  <si>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</si>
  <si>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</si>
  <si>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</si>
  <si>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</si>
  <si>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</si>
  <si>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</si>
  <si>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</si>
  <si>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</si>
  <si>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</si>
  <si>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</si>
  <si>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</si>
  <si>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</si>
  <si>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</si>
  <si>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</si>
  <si>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</si>
  <si>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</si>
  <si>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</si>
  <si>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</si>
  <si>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</si>
  <si>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</si>
  <si>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</si>
  <si>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</si>
  <si>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</si>
  <si>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</si>
  <si>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</si>
  <si>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</si>
  <si>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</si>
  <si>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</si>
  <si>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</si>
  <si>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</si>
  <si>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</si>
  <si>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</si>
  <si>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</si>
  <si>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</si>
  <si>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</si>
  <si>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</si>
  <si>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</si>
  <si>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</si>
  <si>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</si>
  <si>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</si>
  <si>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</si>
  <si>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</si>
  <si>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</si>
  <si>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</si>
  <si>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</si>
  <si>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</si>
  <si>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</si>
  <si>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</si>
  <si>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</si>
  <si>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</si>
  <si>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</si>
  <si>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</si>
  <si>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</si>
  <si>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</si>
  <si>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</si>
  <si>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</si>
  <si>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</si>
  <si>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</si>
  <si>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</si>
  <si>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</si>
  <si>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</si>
  <si>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</si>
  <si>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</si>
  <si>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</si>
  <si>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</si>
  <si>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</si>
  <si>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</si>
  <si>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</si>
  <si>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</si>
  <si>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</si>
  <si>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</si>
  <si>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</si>
  <si>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</si>
  <si>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</si>
  <si>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</si>
  <si>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</si>
  <si>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</si>
  <si>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</si>
  <si>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</si>
  <si>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</si>
  <si>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</si>
  <si>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</si>
  <si>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</si>
  <si>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</si>
  <si>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</si>
  <si>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</si>
  <si>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</si>
  <si>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</si>
  <si>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</si>
  <si>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</si>
  <si>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</si>
  <si>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</si>
  <si>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</si>
  <si>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</si>
  <si>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</si>
  <si>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</si>
  <si>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</si>
  <si>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</si>
  <si>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</si>
  <si>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</si>
  <si>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</si>
  <si>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</si>
  <si>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</si>
  <si>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</si>
  <si>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</si>
  <si>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</si>
  <si>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</si>
  <si>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</si>
  <si>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</si>
  <si>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</si>
  <si>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</si>
  <si>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</si>
  <si>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</si>
  <si>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</si>
  <si>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</si>
  <si>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</si>
  <si>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</si>
  <si>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</si>
  <si>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</si>
  <si>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</si>
  <si>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</si>
  <si>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</si>
  <si>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</si>
  <si>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</si>
  <si>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</si>
  <si>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</si>
  <si>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</si>
  <si>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</si>
  <si>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</si>
  <si>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</si>
  <si>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</si>
  <si>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</si>
  <si>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</si>
  <si>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</si>
  <si>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</si>
  <si>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</si>
  <si>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</si>
  <si>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</si>
  <si>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</si>
  <si>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</si>
  <si>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</si>
  <si>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</si>
  <si>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</si>
  <si>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</si>
  <si>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</si>
  <si>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</si>
  <si>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</si>
  <si>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</si>
  <si>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</si>
  <si>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</si>
  <si>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</si>
  <si>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</si>
  <si>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</si>
  <si>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</si>
  <si>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</si>
  <si>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</si>
  <si>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</si>
  <si>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</si>
  <si>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</si>
  <si>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</si>
  <si>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</si>
  <si>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</si>
  <si>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</si>
  <si>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</si>
  <si>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</si>
  <si>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</si>
  <si>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</si>
  <si>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</si>
  <si>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</si>
  <si>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</si>
  <si>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</si>
  <si>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</si>
  <si>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</si>
  <si>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</si>
  <si>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</si>
  <si>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</si>
  <si>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</si>
  <si>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</si>
  <si>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</si>
  <si>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</si>
  <si>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</si>
  <si>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</si>
  <si>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</si>
  <si>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</si>
  <si>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</si>
  <si>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</si>
  <si>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</si>
  <si>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</si>
  <si>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</si>
  <si>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</si>
  <si>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</si>
  <si>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</si>
  <si>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</si>
  <si>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</si>
  <si>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</si>
  <si>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</si>
  <si>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</si>
  <si>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</si>
  <si>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</si>
  <si>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</si>
  <si>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</si>
  <si>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</si>
  <si>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</si>
  <si>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</si>
  <si>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</si>
  <si>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</si>
  <si>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</si>
  <si>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</si>
  <si>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</si>
  <si>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</si>
  <si>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</si>
  <si>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</si>
  <si>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</si>
  <si>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</si>
  <si>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</si>
  <si>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</si>
  <si>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</si>
  <si>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</si>
  <si>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</si>
  <si>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</si>
  <si>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</si>
  <si>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</si>
  <si>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</si>
  <si>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</si>
  <si>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</si>
  <si>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</si>
  <si>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</si>
  <si>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</si>
  <si>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</si>
  <si>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</si>
  <si>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</si>
  <si>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</si>
  <si>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</si>
  <si>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</si>
  <si>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</si>
  <si>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</si>
  <si>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</si>
  <si>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</si>
  <si>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</si>
  <si>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</si>
  <si>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</si>
  <si>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</si>
  <si>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</si>
  <si>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</si>
  <si>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</si>
  <si>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</si>
  <si>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</si>
  <si>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</si>
  <si>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</si>
  <si>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</si>
  <si>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</si>
  <si>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</si>
  <si>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</si>
  <si>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</si>
  <si>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</si>
  <si>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</si>
  <si>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</si>
  <si>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</si>
  <si>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</si>
  <si>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</si>
  <si>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</si>
  <si>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</si>
  <si>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</si>
  <si>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</si>
  <si>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</si>
  <si>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</si>
  <si>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</si>
  <si>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</si>
  <si>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</si>
  <si>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</si>
  <si>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</si>
  <si>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</si>
  <si>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</si>
  <si>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</si>
  <si>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</si>
  <si>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</si>
  <si>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</si>
  <si>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</si>
  <si>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</si>
  <si>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</si>
  <si>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</si>
  <si>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</si>
  <si>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</si>
  <si>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</si>
  <si>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</si>
  <si>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</si>
  <si>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</si>
  <si>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</si>
  <si>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</si>
  <si>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</si>
  <si>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</si>
  <si>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</si>
  <si>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</si>
  <si>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</si>
  <si>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</si>
  <si>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</si>
  <si>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</si>
  <si>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</si>
  <si>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</si>
  <si>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</si>
  <si>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</si>
  <si>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</si>
  <si>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</si>
  <si>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</si>
  <si>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</si>
  <si>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</si>
  <si>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</si>
  <si>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</si>
  <si>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</si>
  <si>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</si>
  <si>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</si>
  <si>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</si>
  <si>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</si>
  <si>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</si>
  <si>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</si>
  <si>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</si>
  <si>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</si>
  <si>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</si>
  <si>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</si>
  <si>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</si>
  <si>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</si>
  <si>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</si>
  <si>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</si>
  <si>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</si>
  <si>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</si>
  <si>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</si>
  <si>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</si>
  <si>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</si>
  <si>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</si>
  <si>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</si>
  <si>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</si>
  <si>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</si>
  <si>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</si>
  <si>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</si>
  <si>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</si>
  <si>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</si>
  <si>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</si>
  <si>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</si>
  <si>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</si>
  <si>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</si>
  <si>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</si>
  <si>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</si>
  <si>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</si>
  <si>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</si>
  <si>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</si>
  <si>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</si>
  <si>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</si>
  <si>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</si>
  <si>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</si>
  <si>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</si>
  <si>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</si>
  <si>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</si>
  <si>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</si>
  <si>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</si>
  <si>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</si>
  <si>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</si>
  <si>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</si>
  <si>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</si>
  <si>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</si>
  <si>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</si>
  <si>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</si>
  <si>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</si>
  <si>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</si>
  <si>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</si>
  <si>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</si>
  <si>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</si>
  <si>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</si>
  <si>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</si>
  <si>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</si>
  <si>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</si>
  <si>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</si>
  <si>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</si>
  <si>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</si>
  <si>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</si>
  <si>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</si>
  <si>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</si>
  <si>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</si>
  <si>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</si>
  <si>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</si>
  <si>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</si>
  <si>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</si>
  <si>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</si>
  <si>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</si>
  <si>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</si>
  <si>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</si>
  <si>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</si>
  <si>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</si>
  <si>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</si>
  <si>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</si>
  <si>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</si>
  <si>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</si>
  <si>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</si>
  <si>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</si>
  <si>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</si>
  <si>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</si>
  <si>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</si>
  <si>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</si>
  <si>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</si>
  <si>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</si>
  <si>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</si>
  <si>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</si>
  <si>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</si>
  <si>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</si>
  <si>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</si>
  <si>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</si>
  <si>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</si>
  <si>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</si>
  <si>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</si>
  <si>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</si>
  <si>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</si>
  <si>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</si>
  <si>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</si>
  <si>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</si>
  <si>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</si>
  <si>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</si>
  <si>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</si>
  <si>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</si>
  <si>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</si>
  <si>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</si>
  <si>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</si>
  <si>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</si>
  <si>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</si>
  <si>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</si>
  <si>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</si>
  <si>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</si>
  <si>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</si>
  <si>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</si>
  <si>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</si>
  <si>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</si>
  <si>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</si>
  <si>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</si>
  <si>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</si>
  <si>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</si>
  <si>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</si>
  <si>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</si>
  <si>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</si>
  <si>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</si>
  <si>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</si>
  <si>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</si>
  <si>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</si>
  <si>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</si>
  <si>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</si>
  <si>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</si>
  <si>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</si>
  <si>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</si>
  <si>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</si>
  <si>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</si>
  <si>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</si>
  <si>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</si>
  <si>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</si>
  <si>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</si>
  <si>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</si>
  <si>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</si>
  <si>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</si>
  <si>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</si>
  <si>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</si>
  <si>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</si>
  <si>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</si>
  <si>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</si>
  <si>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</si>
  <si>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</si>
  <si>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</si>
  <si>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</si>
  <si>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</si>
  <si>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</si>
  <si>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</si>
  <si>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</si>
  <si>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</si>
  <si>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</si>
  <si>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</si>
  <si>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</si>
  <si>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</si>
  <si>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</si>
  <si>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</si>
  <si>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</si>
  <si>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</si>
  <si>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</si>
  <si>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</si>
  <si>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</si>
  <si>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</si>
  <si>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</si>
  <si>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</si>
  <si>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</si>
  <si>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</si>
  <si>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</si>
  <si>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</si>
  <si>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</si>
  <si>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</si>
  <si>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</si>
  <si>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</si>
  <si>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</si>
  <si>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</si>
  <si>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</si>
  <si>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</si>
  <si>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</si>
  <si>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</si>
  <si>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</si>
  <si>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</si>
  <si>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</si>
  <si>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</si>
  <si>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</si>
  <si>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</si>
  <si>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</si>
  <si>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</si>
  <si>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</si>
  <si>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</si>
  <si>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</si>
  <si>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</si>
  <si>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</si>
  <si>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</si>
  <si>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</si>
  <si>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</si>
  <si>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</si>
  <si>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</si>
  <si>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</si>
  <si>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</si>
  <si>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</si>
  <si>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</si>
  <si>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</si>
  <si>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</si>
  <si>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</si>
  <si>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</si>
  <si>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</si>
  <si>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</si>
  <si>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</si>
  <si>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</si>
  <si>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</si>
  <si>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</si>
  <si>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</si>
  <si>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</si>
  <si>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</si>
  <si>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</si>
  <si>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</si>
  <si>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</si>
  <si>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</si>
  <si>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</si>
  <si>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</si>
  <si>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</si>
  <si>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</si>
  <si>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</si>
  <si>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</si>
  <si>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</si>
  <si>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</si>
  <si>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</si>
  <si>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</si>
  <si>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</si>
  <si>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</si>
  <si>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</si>
  <si>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</si>
  <si>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</si>
  <si>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</si>
  <si>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</si>
  <si>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</si>
  <si>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</si>
  <si>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</si>
  <si>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</si>
  <si>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</si>
  <si>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</si>
  <si>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</si>
  <si>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</si>
  <si>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</si>
  <si>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</si>
  <si>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</si>
  <si>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</si>
  <si>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</si>
  <si>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</si>
  <si>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</si>
  <si>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</si>
  <si>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</si>
  <si>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</si>
  <si>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</si>
  <si>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</si>
  <si>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</si>
  <si>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</si>
  <si>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</si>
  <si>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</si>
  <si>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</si>
  <si>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</si>
  <si>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</si>
  <si>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</si>
  <si>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</si>
  <si>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</si>
  <si>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</si>
  <si>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</si>
  <si>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</si>
  <si>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</si>
  <si>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</si>
  <si>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</si>
  <si>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</si>
  <si>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</si>
  <si>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</si>
  <si>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</si>
  <si>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</si>
  <si>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</si>
  <si>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</si>
  <si>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</si>
  <si>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</si>
  <si>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</si>
  <si>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</si>
  <si>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</si>
  <si>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</si>
  <si>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</si>
  <si>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</si>
  <si>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</si>
  <si>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</si>
  <si>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</si>
  <si>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</si>
  <si>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</si>
  <si>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</si>
  <si>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</si>
  <si>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</si>
  <si>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</si>
  <si>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</si>
  <si>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</si>
  <si>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</si>
  <si>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</si>
  <si>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</si>
  <si>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</si>
  <si>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</si>
  <si>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</si>
  <si>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</si>
  <si>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</si>
  <si>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</si>
  <si>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</si>
  <si>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</si>
  <si>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</si>
  <si>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</si>
  <si>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</si>
  <si>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</si>
  <si>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</si>
  <si>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</si>
  <si>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</si>
  <si>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</si>
  <si>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</si>
  <si>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</si>
  <si>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</si>
  <si>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</si>
  <si>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</si>
  <si>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</si>
  <si>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</si>
  <si>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</si>
  <si>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</si>
  <si>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</si>
  <si>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</si>
  <si>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</si>
  <si>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</si>
  <si>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</si>
  <si>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</si>
  <si>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</si>
  <si>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</si>
  <si>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</si>
  <si>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</si>
  <si>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</si>
  <si>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</si>
  <si>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</si>
  <si>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</si>
  <si>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</si>
  <si>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</si>
  <si>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</si>
  <si>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</si>
  <si>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</si>
  <si>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</si>
  <si>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</si>
  <si>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</si>
  <si>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</si>
  <si>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</si>
  <si>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</si>
  <si>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</si>
  <si>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</si>
  <si>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</si>
  <si>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</si>
  <si>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</si>
  <si>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</si>
  <si>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</si>
  <si>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</si>
  <si>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</si>
  <si>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</si>
  <si>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</si>
  <si>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</si>
  <si>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</si>
  <si>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</si>
  <si>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</si>
  <si>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</si>
  <si>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</si>
  <si>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</si>
  <si>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</si>
  <si>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</si>
  <si>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</si>
  <si>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</si>
  <si>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</si>
  <si>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</si>
  <si>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</si>
  <si>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</si>
  <si>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</si>
  <si>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</si>
  <si>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</si>
  <si>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</si>
  <si>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</si>
  <si>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</si>
  <si>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</si>
  <si>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</si>
  <si>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</si>
  <si>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</si>
  <si>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</si>
  <si>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</si>
  <si>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</si>
  <si>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</si>
  <si>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</si>
  <si>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</si>
  <si>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</si>
  <si>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</si>
  <si>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</si>
  <si>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</si>
  <si>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</si>
  <si>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</si>
  <si>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</si>
  <si>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</si>
  <si>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</si>
  <si>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</si>
  <si>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</si>
  <si>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</si>
  <si>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</si>
  <si>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</si>
  <si>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</si>
  <si>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</si>
  <si>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</si>
  <si>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</si>
  <si>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</si>
  <si>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</si>
  <si>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</si>
  <si>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</si>
  <si>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</si>
  <si>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</si>
  <si>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</si>
  <si>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</si>
  <si>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</si>
  <si>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</si>
  <si>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</si>
  <si>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</si>
  <si>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</si>
  <si>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</si>
  <si>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</si>
  <si>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</si>
  <si>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</si>
  <si>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</si>
  <si>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</si>
  <si>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</si>
  <si>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</si>
  <si>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</si>
  <si>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</si>
  <si>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</si>
  <si>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</si>
  <si>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</si>
  <si>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</si>
  <si>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</si>
  <si>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</si>
  <si>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</si>
  <si>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</si>
  <si>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</si>
  <si>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</si>
  <si>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</si>
  <si>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</si>
  <si>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</si>
  <si>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</si>
  <si>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</si>
  <si>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</si>
  <si>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</si>
  <si>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</si>
  <si>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</si>
  <si>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</si>
  <si>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</si>
  <si>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</si>
  <si>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</si>
  <si>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</si>
  <si>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</si>
  <si>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</si>
  <si>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</si>
  <si>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</si>
  <si>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</si>
  <si>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</si>
  <si>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</si>
  <si>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</si>
  <si>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</si>
  <si>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</si>
  <si>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</si>
  <si>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</si>
  <si>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</si>
  <si>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</si>
  <si>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</si>
  <si>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</si>
  <si>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</si>
  <si>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</si>
  <si>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</si>
  <si>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</si>
  <si>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</si>
  <si>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</si>
  <si>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</si>
  <si>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</si>
  <si>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</si>
  <si>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</si>
  <si>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</si>
  <si>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</si>
  <si>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</si>
  <si>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</si>
  <si>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</si>
  <si>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</si>
  <si>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</si>
  <si>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</si>
  <si>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</si>
  <si>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</si>
  <si>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</si>
  <si>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</si>
  <si>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</si>
  <si>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</si>
  <si>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</si>
  <si>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</si>
  <si>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</si>
  <si>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</si>
  <si>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</si>
  <si>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</si>
  <si>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</si>
  <si>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</si>
  <si>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</si>
  <si>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</si>
  <si>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</si>
  <si>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</si>
  <si>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</si>
  <si>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</si>
  <si>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</si>
  <si>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</si>
  <si>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</si>
  <si>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</si>
  <si>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</si>
  <si>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</si>
  <si>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</si>
  <si>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</si>
  <si>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</si>
  <si>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</si>
  <si>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</si>
  <si>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</si>
  <si>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</si>
  <si>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</si>
  <si>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</si>
  <si>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</si>
  <si>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</si>
  <si>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</si>
  <si>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</si>
  <si>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</si>
  <si>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</si>
  <si>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</si>
  <si>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</si>
  <si>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</si>
  <si>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</si>
  <si>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</si>
  <si>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</si>
  <si>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</si>
  <si>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</si>
  <si>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</si>
  <si>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</si>
  <si>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</si>
  <si>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</si>
  <si>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</si>
  <si>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</si>
  <si>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</si>
  <si>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</si>
  <si>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</si>
  <si>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</si>
  <si>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</si>
  <si>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</si>
  <si>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</si>
  <si>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</si>
  <si>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</si>
  <si>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</si>
  <si>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</si>
  <si>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</si>
  <si>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</si>
  <si>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</si>
  <si>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</si>
  <si>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</si>
  <si>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</si>
  <si>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</si>
  <si>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</si>
  <si>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</si>
  <si>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</si>
  <si>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</si>
  <si>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</si>
  <si>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</si>
  <si>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</si>
  <si>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</si>
  <si>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</si>
  <si>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</si>
  <si>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</si>
  <si>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</si>
  <si>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</si>
  <si>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</si>
  <si>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</si>
  <si>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</si>
  <si>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</si>
  <si>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</si>
  <si>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</si>
  <si>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</si>
  <si>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</si>
  <si>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</si>
  <si>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</si>
  <si>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</si>
  <si>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</si>
  <si>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</si>
  <si>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</si>
  <si>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</si>
  <si>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</si>
  <si>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</si>
  <si>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</si>
  <si>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</si>
  <si>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</si>
  <si>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</si>
  <si>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</si>
  <si>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</si>
  <si>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</si>
  <si>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</si>
  <si>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</si>
  <si>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</si>
  <si>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</si>
  <si>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</si>
  <si>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</si>
  <si>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</si>
  <si>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</si>
  <si>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</si>
  <si>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</si>
  <si>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</si>
  <si>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</si>
  <si>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</si>
  <si>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</si>
  <si>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</si>
  <si>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</si>
  <si>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</si>
  <si>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</si>
  <si>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</si>
  <si>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</si>
  <si>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</si>
  <si>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</si>
  <si>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</si>
  <si>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</si>
  <si>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</si>
  <si>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</si>
  <si>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</si>
  <si>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</si>
  <si>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</si>
  <si>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</si>
  <si>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</si>
  <si>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</si>
  <si>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</si>
  <si>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</si>
  <si>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</si>
  <si>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</si>
  <si>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</si>
  <si>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</si>
  <si>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</si>
  <si>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</si>
  <si>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</si>
  <si>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</si>
  <si>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</si>
  <si>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</si>
  <si>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</si>
  <si>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</si>
  <si>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</si>
  <si>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</si>
  <si>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</si>
  <si>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</si>
  <si>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</si>
  <si>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</si>
  <si>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</si>
  <si>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</si>
  <si>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</si>
  <si>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</si>
  <si>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</si>
  <si>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</si>
  <si>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</si>
  <si>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</si>
  <si>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</si>
  <si>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</si>
  <si>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</si>
  <si>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</si>
  <si>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</si>
  <si>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</si>
  <si>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</si>
  <si>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</si>
  <si>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</si>
  <si>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</si>
  <si>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</si>
  <si>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</si>
  <si>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</si>
  <si>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</si>
  <si>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</si>
  <si>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</si>
  <si>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</si>
  <si>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</si>
  <si>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</si>
  <si>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</si>
  <si>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</si>
  <si>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</si>
  <si>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</si>
  <si>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</si>
  <si>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</si>
  <si>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</si>
  <si>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</si>
  <si>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</si>
  <si>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</si>
  <si>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</si>
  <si>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</si>
  <si>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</si>
  <si>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</si>
  <si>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</si>
  <si>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</si>
  <si>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</si>
  <si>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</si>
  <si>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</si>
  <si>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</si>
  <si>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</si>
  <si>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</si>
  <si>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</si>
  <si>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</si>
  <si>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</si>
  <si>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</si>
  <si>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</si>
  <si>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</si>
  <si>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</si>
  <si>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</si>
  <si>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</si>
  <si>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</si>
  <si>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</si>
  <si>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</si>
  <si>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</si>
  <si>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</si>
  <si>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</si>
  <si>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</si>
  <si>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</si>
  <si>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</si>
  <si>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</si>
  <si>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</si>
  <si>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</si>
  <si>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</si>
  <si>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</si>
  <si>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</si>
  <si>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</si>
  <si>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</si>
  <si>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</si>
  <si>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</si>
  <si>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</si>
  <si>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</si>
  <si>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</si>
  <si>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</si>
  <si>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</si>
  <si>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</si>
  <si>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</si>
  <si>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</si>
  <si>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</si>
  <si>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</si>
  <si>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</si>
  <si>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</si>
  <si>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</si>
  <si>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</si>
  <si>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</si>
  <si>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</si>
  <si>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</si>
  <si>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</si>
  <si>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</si>
  <si>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</si>
  <si>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</si>
  <si>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</si>
  <si>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</si>
  <si>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</si>
  <si>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</si>
  <si>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</si>
  <si>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</si>
  <si>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</si>
  <si>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</si>
  <si>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</si>
  <si>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</si>
  <si>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</si>
  <si>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</si>
  <si>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</si>
  <si>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</si>
  <si>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</si>
  <si>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</si>
  <si>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</si>
  <si>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</si>
  <si>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</si>
  <si>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</si>
  <si>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</si>
  <si>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</si>
  <si>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</si>
  <si>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</si>
  <si>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</si>
  <si>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</si>
  <si>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</si>
  <si>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</si>
  <si>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</si>
  <si>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</si>
  <si>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</si>
  <si>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</si>
  <si>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</si>
  <si>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</si>
  <si>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</si>
  <si>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</si>
  <si>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</si>
  <si>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</si>
  <si>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</si>
  <si>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</si>
  <si>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</si>
  <si>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</si>
  <si>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</si>
  <si>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</si>
  <si>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</si>
  <si>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</si>
  <si>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</si>
  <si>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</si>
  <si>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</si>
  <si>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</si>
  <si>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</si>
  <si>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</si>
  <si>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</si>
  <si>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</si>
  <si>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</si>
  <si>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</si>
  <si>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</si>
  <si>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</si>
  <si>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</si>
  <si>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</si>
  <si>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</si>
  <si>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</si>
  <si>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</si>
  <si>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</si>
  <si>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</si>
  <si>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</si>
  <si>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</si>
  <si>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</si>
  <si>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</si>
  <si>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</si>
  <si>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</si>
  <si>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</si>
  <si>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</si>
  <si>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</si>
  <si>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</si>
  <si>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</si>
  <si>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</si>
  <si>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</si>
  <si>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</si>
  <si>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</si>
  <si>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</si>
  <si>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</si>
  <si>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</si>
  <si>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</si>
  <si>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</si>
  <si>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</si>
  <si>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</si>
  <si>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</si>
  <si>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</si>
  <si>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</si>
  <si>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</si>
  <si>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</si>
  <si>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</si>
  <si>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</si>
  <si>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</si>
  <si>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</si>
  <si>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</si>
  <si>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</si>
  <si>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</si>
  <si>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</si>
  <si>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</si>
  <si>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</si>
  <si>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</si>
  <si>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</si>
  <si>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</si>
  <si>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</si>
  <si>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</si>
  <si>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</si>
  <si>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</si>
  <si>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</si>
  <si>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</si>
  <si>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</si>
  <si>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</si>
  <si>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</si>
  <si>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</si>
  <si>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</si>
  <si>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</si>
  <si>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</si>
  <si>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</si>
  <si>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</si>
  <si>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</si>
  <si>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</si>
  <si>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</si>
  <si>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</si>
  <si>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</si>
  <si>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</si>
  <si>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</si>
  <si>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</si>
  <si>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</si>
  <si>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</si>
  <si>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</si>
  <si>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</si>
  <si>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</si>
  <si>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</si>
  <si>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</si>
  <si>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</si>
  <si>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</si>
  <si>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</si>
  <si>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</si>
  <si>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</si>
  <si>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</si>
  <si>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</si>
  <si>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</si>
  <si>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</si>
  <si>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</si>
  <si>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</si>
  <si>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</si>
  <si>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</si>
  <si>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</si>
  <si>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</si>
  <si>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</si>
  <si>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</si>
  <si>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</si>
  <si>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</si>
  <si>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</si>
  <si>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</si>
  <si>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</si>
  <si>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</si>
  <si>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</si>
  <si>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</si>
  <si>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</si>
  <si>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</si>
  <si>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</si>
  <si>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</si>
  <si>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</si>
  <si>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</si>
  <si>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</si>
  <si>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</si>
  <si>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</si>
  <si>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</si>
  <si>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</si>
  <si>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</si>
  <si>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</si>
  <si>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</si>
  <si>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</si>
  <si>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</si>
  <si>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</si>
  <si>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</si>
  <si>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</si>
  <si>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</si>
  <si>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</si>
  <si>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</si>
  <si>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</si>
  <si>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</si>
  <si>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</si>
  <si>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</si>
  <si>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</si>
  <si>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</si>
  <si>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</si>
  <si>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</si>
  <si>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</si>
  <si>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</si>
  <si>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</si>
  <si>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</si>
  <si>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</si>
  <si>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</si>
  <si>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</si>
  <si>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</si>
  <si>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</si>
  <si>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</si>
  <si>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</si>
  <si>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</si>
  <si>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</si>
  <si>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</si>
  <si>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</si>
  <si>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</si>
  <si>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</si>
  <si>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</si>
  <si>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</si>
  <si>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</si>
  <si>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</si>
  <si>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</si>
  <si>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</si>
  <si>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</si>
  <si>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</si>
  <si>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</si>
  <si>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</si>
  <si>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</si>
  <si>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</si>
  <si>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</si>
  <si>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</si>
  <si>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</si>
  <si>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</si>
  <si>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</si>
  <si>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</si>
  <si>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</si>
  <si>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</si>
  <si>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</si>
  <si>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</si>
  <si>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</si>
  <si>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</si>
  <si>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</si>
  <si>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</si>
  <si>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</si>
  <si>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</si>
  <si>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</si>
  <si>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</si>
  <si>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</si>
  <si>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</si>
  <si>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</si>
  <si>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</si>
  <si>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</si>
  <si>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</si>
  <si>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</si>
  <si>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</si>
  <si>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</si>
  <si>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</si>
  <si>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</si>
  <si>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</si>
  <si>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</si>
  <si>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</si>
  <si>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</si>
  <si>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</si>
  <si>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</si>
  <si>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</si>
  <si>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</si>
  <si>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</si>
  <si>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</si>
  <si>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</si>
  <si>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</si>
  <si>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</si>
  <si>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</si>
  <si>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</si>
  <si>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</si>
  <si>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</si>
  <si>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</si>
  <si>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</si>
  <si>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</si>
  <si>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</si>
  <si>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</si>
  <si>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</si>
  <si>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</si>
  <si>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</si>
  <si>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</si>
  <si>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</si>
  <si>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</si>
  <si>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</si>
  <si>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</si>
  <si>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</si>
  <si>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</si>
  <si>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</si>
  <si>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</si>
  <si>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</si>
  <si>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</si>
  <si>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</si>
  <si>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</si>
  <si>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</si>
  <si>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</si>
  <si>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</si>
  <si>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</si>
  <si>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</si>
  <si>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</si>
  <si>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</si>
  <si>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</si>
  <si>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</si>
  <si>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</si>
  <si>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</si>
  <si>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</si>
  <si>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</si>
  <si>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</si>
  <si>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</si>
  <si>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</si>
  <si>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</si>
  <si>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</si>
  <si>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</si>
  <si>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</si>
  <si>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</si>
  <si>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</si>
  <si>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</si>
  <si>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</si>
  <si>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</si>
  <si>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</si>
  <si>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</si>
  <si>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</si>
  <si>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</si>
  <si>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</si>
  <si>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</si>
  <si>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</si>
  <si>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</si>
  <si>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</si>
  <si>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</si>
  <si>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</si>
  <si>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</si>
  <si>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</si>
  <si>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</si>
  <si>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</si>
  <si>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</si>
  <si>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</si>
  <si>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</si>
  <si>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</si>
  <si>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</si>
  <si>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</si>
  <si>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</si>
  <si>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</si>
  <si>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</si>
  <si>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</si>
  <si>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</si>
  <si>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</si>
  <si>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</si>
  <si>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</si>
  <si>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</si>
  <si>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</si>
  <si>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</si>
  <si>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</si>
  <si>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</si>
  <si>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</si>
  <si>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</si>
  <si>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</si>
  <si>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</si>
  <si>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</si>
  <si>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</si>
  <si>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</si>
  <si>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</si>
  <si>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</si>
  <si>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</si>
  <si>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</si>
  <si>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</si>
  <si>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</si>
  <si>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</si>
  <si>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</si>
  <si>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</si>
  <si>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</si>
  <si>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</si>
  <si>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</si>
  <si>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</si>
  <si>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</si>
  <si>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</si>
  <si>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</si>
  <si>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</si>
  <si>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</si>
  <si>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</si>
  <si>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</si>
  <si>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</si>
  <si>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</si>
  <si>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</si>
  <si>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</si>
  <si>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</si>
  <si>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</si>
  <si>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</si>
  <si>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</si>
  <si>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</si>
  <si>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</si>
  <si>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</si>
  <si>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</si>
  <si>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</si>
  <si>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</si>
  <si>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</si>
  <si>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</si>
  <si>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</si>
  <si>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</si>
  <si>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</si>
  <si>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</si>
  <si>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</si>
  <si>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</si>
  <si>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</si>
  <si>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</si>
  <si>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</si>
  <si>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</si>
  <si>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</si>
  <si>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</si>
  <si>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</si>
  <si>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</si>
  <si>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</si>
  <si>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</si>
  <si>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</si>
  <si>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</si>
  <si>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</si>
  <si>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</si>
  <si>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</si>
  <si>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</si>
  <si>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</si>
  <si>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</si>
  <si>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</si>
  <si>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</si>
  <si>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</si>
  <si>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</si>
  <si>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</si>
  <si>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</si>
  <si>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</si>
  <si>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</si>
  <si>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</si>
  <si>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</si>
  <si>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</si>
  <si>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</si>
  <si>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</si>
  <si>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</si>
  <si>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</si>
  <si>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</si>
  <si>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</si>
  <si>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</si>
  <si>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</si>
  <si>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</si>
  <si>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</si>
  <si>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</si>
  <si>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</si>
  <si>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</si>
  <si>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</si>
  <si>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</si>
  <si>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</si>
  <si>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</si>
  <si>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</si>
  <si>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</si>
  <si>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</si>
  <si>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</si>
  <si>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</si>
  <si>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</si>
  <si>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</si>
  <si>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</si>
  <si>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</si>
  <si>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</si>
  <si>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</si>
  <si>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</si>
  <si>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</si>
  <si>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</si>
  <si>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</si>
  <si>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</si>
  <si>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</si>
  <si>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</si>
  <si>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</si>
  <si>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</si>
  <si>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</si>
  <si>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</si>
  <si>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</si>
  <si>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</si>
  <si>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</si>
  <si>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</si>
  <si>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</si>
  <si>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</si>
  <si>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</si>
  <si>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</si>
  <si>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</si>
  <si>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</si>
  <si>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</si>
  <si>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</si>
  <si>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</si>
  <si>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</si>
  <si>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</si>
  <si>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</si>
  <si>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</si>
  <si>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</si>
  <si>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</si>
  <si>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</si>
  <si>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</si>
  <si>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</si>
  <si>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</si>
  <si>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</si>
  <si>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</si>
  <si>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</si>
  <si>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</si>
  <si>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</si>
  <si>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</si>
  <si>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</si>
  <si>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</si>
  <si>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</si>
  <si>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</si>
  <si>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</si>
  <si>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</si>
  <si>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</si>
  <si>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</si>
  <si>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</si>
  <si>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</si>
  <si>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</si>
  <si>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</si>
  <si>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</si>
  <si>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</si>
  <si>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</si>
  <si>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</si>
  <si>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</si>
  <si>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</si>
  <si>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</si>
  <si>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</si>
  <si>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</si>
  <si>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</si>
  <si>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</si>
  <si>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</si>
  <si>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</si>
  <si>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</si>
  <si>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</si>
  <si>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</si>
  <si>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</si>
  <si>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</si>
  <si>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</si>
  <si>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</si>
  <si>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</si>
  <si>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</si>
  <si>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</si>
  <si>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</si>
  <si>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</si>
  <si>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</si>
  <si>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</si>
  <si>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</si>
  <si>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</si>
  <si>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</si>
  <si>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</si>
  <si>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</si>
  <si>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</si>
  <si>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</si>
  <si>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</si>
  <si>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</si>
  <si>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</si>
  <si>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</si>
  <si>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</si>
  <si>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</si>
  <si>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</si>
  <si>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</si>
  <si>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</si>
  <si>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</si>
  <si>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</si>
  <si>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</si>
  <si>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</si>
  <si>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</si>
  <si>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</si>
  <si>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</si>
  <si>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</si>
  <si>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</si>
  <si>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</si>
  <si>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</si>
  <si>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</si>
  <si>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</si>
  <si>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</si>
  <si>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</si>
  <si>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</si>
  <si>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</si>
  <si>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</si>
  <si>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</si>
  <si>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</si>
  <si>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</si>
  <si>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</si>
  <si>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</si>
  <si>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</si>
  <si>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</si>
  <si>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</si>
  <si>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</si>
  <si>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</si>
  <si>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</si>
  <si>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</si>
  <si>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</si>
  <si>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</si>
  <si>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</si>
  <si>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</si>
  <si>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</si>
  <si>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</si>
  <si>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</si>
  <si>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</si>
  <si>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</si>
  <si>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</si>
  <si>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</si>
  <si>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</si>
  <si>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</si>
  <si>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</si>
  <si>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</si>
  <si>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</si>
  <si>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</si>
  <si>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</si>
  <si>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</si>
  <si>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</si>
  <si>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</si>
  <si>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</si>
  <si>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</si>
  <si>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</si>
  <si>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</si>
  <si>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</si>
  <si>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</si>
  <si>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</si>
  <si>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</si>
  <si>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</si>
  <si>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</si>
  <si>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</si>
  <si>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</si>
  <si>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</si>
  <si>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</si>
  <si>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</si>
  <si>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</si>
  <si>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</si>
  <si>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</si>
  <si>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</si>
  <si>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</si>
  <si>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</si>
  <si>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</si>
  <si>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</si>
  <si>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</si>
  <si>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</si>
  <si>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</si>
  <si>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</si>
  <si>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</si>
  <si>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</si>
  <si>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</si>
  <si>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</si>
  <si>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</si>
  <si>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</si>
  <si>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</si>
  <si>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</si>
  <si>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</si>
  <si>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</si>
  <si>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</si>
  <si>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</si>
  <si>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</si>
  <si>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</si>
  <si>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</si>
  <si>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</si>
  <si>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</si>
  <si>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</si>
  <si>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</si>
  <si>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</si>
  <si>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</si>
  <si>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</si>
  <si>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</si>
  <si>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</si>
  <si>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</si>
  <si>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</si>
  <si>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</si>
  <si>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</si>
  <si>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</si>
  <si>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</si>
  <si>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</si>
  <si>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</si>
  <si>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</si>
  <si>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</si>
  <si>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</si>
  <si>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</si>
  <si>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</si>
  <si>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</si>
  <si>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</si>
  <si>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</si>
  <si>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</si>
  <si>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</si>
  <si>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</si>
  <si>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</si>
  <si>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</si>
  <si>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</si>
  <si>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</si>
  <si>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</si>
  <si>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</si>
  <si>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</si>
  <si>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</si>
  <si>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</si>
  <si>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</si>
  <si>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</si>
  <si>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</si>
  <si>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</si>
  <si>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</si>
  <si>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</si>
  <si>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</si>
  <si>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</si>
  <si>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</si>
  <si>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</si>
  <si>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</si>
  <si>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</si>
  <si>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</si>
  <si>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</si>
  <si>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</si>
  <si>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</si>
  <si>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</si>
  <si>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</si>
  <si>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</si>
  <si>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</si>
  <si>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</si>
  <si>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</si>
  <si>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</si>
  <si>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</si>
  <si>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</si>
  <si>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</si>
  <si>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</si>
  <si>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</si>
  <si>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</si>
  <si>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</si>
  <si>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</si>
  <si>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</si>
  <si>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</si>
  <si>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</si>
  <si>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</si>
  <si>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</si>
  <si>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</si>
  <si>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</si>
  <si>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</si>
  <si>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</si>
  <si>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</si>
  <si>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</si>
  <si>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</si>
  <si>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</si>
  <si>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</si>
  <si>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</si>
  <si>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</si>
  <si>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</si>
  <si>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</si>
  <si>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</si>
  <si>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</si>
  <si>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</si>
  <si>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</si>
  <si>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</si>
  <si>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</si>
  <si>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</si>
  <si>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</si>
  <si>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</si>
  <si>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</si>
  <si>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</si>
  <si>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</si>
  <si>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</si>
  <si>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</si>
  <si>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</si>
  <si>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</si>
  <si>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</si>
  <si>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</si>
  <si>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</si>
  <si>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</si>
  <si>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</si>
  <si>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</si>
  <si>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</si>
  <si>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</si>
  <si>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</si>
  <si>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</si>
  <si>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</si>
  <si>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</si>
  <si>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</si>
  <si>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</si>
  <si>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</si>
  <si>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</si>
  <si>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</si>
  <si>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</si>
  <si>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</si>
  <si>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</si>
  <si>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</si>
  <si>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</si>
  <si>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</si>
  <si>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</si>
  <si>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</si>
  <si>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</si>
  <si>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</si>
  <si>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</si>
  <si>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</si>
  <si>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</si>
  <si>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</si>
  <si>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</si>
  <si>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</si>
  <si>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</si>
  <si>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</si>
  <si>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</si>
  <si>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</si>
  <si>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</si>
  <si>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</si>
  <si>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</si>
  <si>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</si>
  <si>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</si>
  <si>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</si>
  <si>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</si>
  <si>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</si>
  <si>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</si>
  <si>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</si>
  <si>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</si>
  <si>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</si>
  <si>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</si>
  <si>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</si>
  <si>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</si>
  <si>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</si>
  <si>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</si>
  <si>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</si>
  <si>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</si>
  <si>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</si>
  <si>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</si>
  <si>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</si>
  <si>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</si>
  <si>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</si>
  <si>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</si>
  <si>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</si>
  <si>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</si>
  <si>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</si>
  <si>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</si>
  <si>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</si>
  <si>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</si>
  <si>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</si>
  <si>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</si>
  <si>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</si>
  <si>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</si>
  <si>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</si>
  <si>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</si>
  <si>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</si>
  <si>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</si>
  <si>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</si>
  <si>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</si>
  <si>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</si>
  <si>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</si>
  <si>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</si>
  <si>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</si>
  <si>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</si>
  <si>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</si>
  <si>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</si>
  <si>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</si>
  <si>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</si>
  <si>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</si>
  <si>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</si>
  <si>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</si>
  <si>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</si>
  <si>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</si>
  <si>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</si>
  <si>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</si>
  <si>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</si>
  <si>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</si>
  <si>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</si>
  <si>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</si>
  <si>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</si>
  <si>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</si>
  <si>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</si>
  <si>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</si>
  <si>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</si>
  <si>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</si>
  <si>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</si>
  <si>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</si>
  <si>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</si>
  <si>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</si>
  <si>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</si>
  <si>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</si>
  <si>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</si>
  <si>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</si>
  <si>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</si>
  <si>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</si>
  <si>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</si>
  <si>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</si>
  <si>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</si>
  <si>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</si>
  <si>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</si>
  <si>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</si>
  <si>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</si>
  <si>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</si>
  <si>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</si>
  <si>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</si>
  <si>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</si>
  <si>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</si>
  <si>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</si>
  <si>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</si>
  <si>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</si>
  <si>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</si>
  <si>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</si>
  <si>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</si>
  <si>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</si>
  <si>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</si>
  <si>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</si>
  <si>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</si>
  <si>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</si>
  <si>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</si>
  <si>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</si>
  <si>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</si>
  <si>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</si>
  <si>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</si>
  <si>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</si>
  <si>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</si>
  <si>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</si>
  <si>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</si>
  <si>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</si>
  <si>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</si>
  <si>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</si>
  <si>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</si>
  <si>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</si>
  <si>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</si>
  <si>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</si>
  <si>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</si>
  <si>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</si>
  <si>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</si>
  <si>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</si>
  <si>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</si>
  <si>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</si>
  <si>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</si>
  <si>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</si>
  <si>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</si>
  <si>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</si>
  <si>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</si>
  <si>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</si>
  <si>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</si>
  <si>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</si>
  <si>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</si>
  <si>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</si>
  <si>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</si>
  <si>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</si>
  <si>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</si>
  <si>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</si>
  <si>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</si>
  <si>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</si>
  <si>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</si>
  <si>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</si>
  <si>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</si>
  <si>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</si>
  <si>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</si>
  <si>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</si>
  <si>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</si>
  <si>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</si>
  <si>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</si>
  <si>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</si>
  <si>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</si>
  <si>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</si>
  <si>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</si>
  <si>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</si>
  <si>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</si>
  <si>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</si>
  <si>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</si>
  <si>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</si>
  <si>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</si>
  <si>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</si>
  <si>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</si>
  <si>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</si>
  <si>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</si>
  <si>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</si>
  <si>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</si>
  <si>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</si>
  <si>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</si>
  <si>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</si>
  <si>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</si>
  <si>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</si>
  <si>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</si>
  <si>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</si>
  <si>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</si>
  <si>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</si>
  <si>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</si>
  <si>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</si>
  <si>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</si>
  <si>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</si>
  <si>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</si>
  <si>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</si>
  <si>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</si>
  <si>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</si>
  <si>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</si>
  <si>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</si>
  <si>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</si>
  <si>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</si>
  <si>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</si>
  <si>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</si>
  <si>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</si>
  <si>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</si>
  <si>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</si>
  <si>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</si>
  <si>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</si>
  <si>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</si>
  <si>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</si>
  <si>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</si>
  <si>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</si>
  <si>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</si>
  <si>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</si>
  <si>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</si>
  <si>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</si>
  <si>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</si>
  <si>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</si>
  <si>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</si>
  <si>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</si>
  <si>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</si>
  <si>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</si>
  <si>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</si>
  <si>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</si>
  <si>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</si>
  <si>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</si>
  <si>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</si>
  <si>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</si>
  <si>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</si>
  <si>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</si>
  <si>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</si>
  <si>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</si>
  <si>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</si>
  <si>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</si>
  <si>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</si>
  <si>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</si>
  <si>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</si>
  <si>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</si>
  <si>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</si>
  <si>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</si>
  <si>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</si>
  <si>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</si>
  <si>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</si>
  <si>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</si>
  <si>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</si>
  <si>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</si>
  <si>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</si>
  <si>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</si>
  <si>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</si>
  <si>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</si>
  <si>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</si>
  <si>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</si>
  <si>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</si>
  <si>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</si>
  <si>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</si>
  <si>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</si>
  <si>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</si>
  <si>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</si>
  <si>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</si>
  <si>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</si>
  <si>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</si>
  <si>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</si>
  <si>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</si>
  <si>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</si>
  <si>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</si>
  <si>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</si>
  <si>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</si>
  <si>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</si>
  <si>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</si>
  <si>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</si>
  <si>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</si>
  <si>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</si>
  <si>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</si>
  <si>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</si>
  <si>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</si>
  <si>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</si>
  <si>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</si>
  <si>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</si>
  <si>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</si>
  <si>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</si>
  <si>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</si>
  <si>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</si>
  <si>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</si>
  <si>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</si>
  <si>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</si>
  <si>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</si>
  <si>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</si>
  <si>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</si>
  <si>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</si>
  <si>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</si>
  <si>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</si>
  <si>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</si>
  <si>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</si>
  <si>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</si>
  <si>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</si>
  <si>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</si>
  <si>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</si>
  <si>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</si>
  <si>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</si>
  <si>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</si>
  <si>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</si>
  <si>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</si>
  <si>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</si>
  <si>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</si>
  <si>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</si>
  <si>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</si>
  <si>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</si>
  <si>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</si>
  <si>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</si>
  <si>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</si>
  <si>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</si>
  <si>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</si>
  <si>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</si>
  <si>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</si>
  <si>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</si>
  <si>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</si>
  <si>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</si>
  <si>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</si>
  <si>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</si>
  <si>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</si>
  <si>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</si>
  <si>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</si>
  <si>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</si>
  <si>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</si>
  <si>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</si>
  <si>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</si>
  <si>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</si>
  <si>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</si>
  <si>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</si>
  <si>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</si>
  <si>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</si>
  <si>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</si>
  <si>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</si>
  <si>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</si>
  <si>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</si>
  <si>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</si>
  <si>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</si>
  <si>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</si>
  <si>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</si>
  <si>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</si>
  <si>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</si>
  <si>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</si>
  <si>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</si>
  <si>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</si>
  <si>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</si>
  <si>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</si>
  <si>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</si>
  <si>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</si>
  <si>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</si>
  <si>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</si>
  <si>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</si>
  <si>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</si>
  <si>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</si>
  <si>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</si>
  <si>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</si>
  <si>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</si>
  <si>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</si>
  <si>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</si>
  <si>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</si>
  <si>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</si>
  <si>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</si>
  <si>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</si>
  <si>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</si>
  <si>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</si>
  <si>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</si>
  <si>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</si>
  <si>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</si>
  <si>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</si>
  <si>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</si>
  <si>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</si>
  <si>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</si>
  <si>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</si>
  <si>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</si>
  <si>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</si>
  <si>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</si>
  <si>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</si>
  <si>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</si>
  <si>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</si>
  <si>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</si>
  <si>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</si>
  <si>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</si>
  <si>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</si>
  <si>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</si>
  <si>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</si>
  <si>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</si>
  <si>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</si>
  <si>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</si>
  <si>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</si>
  <si>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</si>
  <si>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</si>
  <si>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</si>
  <si>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</si>
  <si>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</si>
  <si>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</si>
  <si>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</si>
  <si>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</si>
  <si>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</si>
  <si>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</si>
  <si>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</si>
  <si>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</si>
  <si>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</si>
  <si>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</si>
  <si>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</si>
  <si>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</si>
  <si>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</si>
  <si>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</si>
  <si>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</si>
  <si>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</si>
  <si>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</si>
  <si>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</si>
  <si>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</si>
  <si>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</si>
  <si>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</si>
  <si>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</si>
  <si>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</si>
  <si>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</si>
  <si>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</si>
  <si>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</si>
  <si>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</si>
  <si>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</si>
  <si>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</si>
  <si>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</si>
  <si>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</si>
  <si>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</si>
  <si>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</si>
  <si>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</si>
  <si>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</si>
  <si>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</si>
  <si>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</si>
  <si>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</si>
  <si>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</si>
  <si>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</si>
  <si>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</si>
  <si>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</si>
  <si>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</si>
  <si>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</si>
  <si>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</si>
  <si>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</si>
  <si>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</si>
  <si>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</si>
  <si>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</si>
  <si>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</si>
  <si>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</si>
  <si>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</si>
  <si>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</si>
  <si>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</si>
  <si>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</si>
  <si>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</si>
  <si>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</si>
  <si>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</si>
  <si>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</si>
  <si>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</si>
  <si>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</si>
  <si>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</si>
  <si>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</si>
  <si>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</si>
  <si>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</si>
  <si>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</si>
  <si>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</si>
  <si>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</si>
  <si>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</si>
  <si>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</si>
  <si>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</si>
  <si>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</si>
  <si>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</si>
  <si>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</si>
  <si>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</si>
  <si>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</si>
  <si>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</si>
  <si>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</si>
  <si>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</si>
  <si>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</si>
  <si>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</si>
  <si>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</si>
  <si>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</si>
  <si>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</si>
  <si>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</si>
  <si>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</si>
  <si>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</si>
  <si>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</si>
  <si>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</si>
  <si>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</si>
  <si>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</si>
  <si>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</si>
  <si>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</si>
  <si>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</si>
  <si>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</si>
  <si>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</si>
  <si>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</si>
  <si>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</si>
  <si>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</si>
  <si>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</si>
  <si>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</si>
  <si>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</si>
  <si>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</si>
  <si>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</si>
  <si>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</si>
  <si>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</si>
  <si>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</si>
  <si>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</si>
  <si>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</si>
  <si>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</si>
  <si>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</si>
  <si>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</si>
  <si>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</si>
  <si>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</si>
  <si>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</si>
  <si>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</si>
  <si>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</si>
  <si>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</si>
  <si>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</si>
  <si>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</si>
  <si>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</si>
  <si>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</si>
  <si>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</si>
  <si>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</si>
  <si>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</si>
  <si>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</si>
  <si>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</si>
  <si>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</si>
  <si>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</si>
  <si>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</si>
  <si>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</si>
  <si>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</si>
  <si>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</si>
  <si>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</si>
  <si>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</si>
  <si>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</si>
  <si>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</si>
  <si>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</si>
  <si>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</si>
  <si>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</si>
  <si>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</si>
  <si>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</si>
  <si>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</si>
  <si>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</si>
  <si>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</si>
  <si>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</si>
  <si>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</si>
  <si>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</si>
  <si>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</si>
  <si>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</si>
  <si>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</si>
  <si>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</si>
  <si>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</si>
  <si>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</si>
  <si>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</si>
  <si>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</si>
  <si>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</si>
  <si>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</si>
  <si>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</si>
  <si>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</si>
  <si>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</si>
  <si>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</si>
  <si>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</si>
  <si>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</si>
  <si>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</si>
  <si>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</si>
  <si>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</si>
  <si>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</si>
  <si>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</si>
  <si>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</si>
  <si>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</si>
  <si>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</si>
  <si>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</si>
  <si>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</si>
  <si>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</si>
  <si>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</si>
  <si>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</si>
  <si>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</si>
  <si>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</si>
  <si>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</si>
  <si>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</si>
  <si>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</si>
  <si>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</si>
  <si>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</si>
  <si>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</si>
  <si>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</si>
  <si>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</si>
  <si>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</si>
  <si>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</si>
  <si>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</si>
  <si>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</si>
  <si>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</si>
  <si>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</si>
  <si>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</si>
  <si>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</si>
  <si>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</si>
  <si>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</si>
  <si>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</si>
  <si>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</si>
  <si>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</si>
  <si>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</si>
  <si>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</si>
  <si>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</si>
  <si>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</si>
  <si>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</si>
  <si>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</si>
  <si>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</si>
  <si>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</si>
  <si>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</si>
  <si>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</si>
  <si>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</si>
  <si>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</si>
  <si>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</si>
  <si>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</si>
  <si>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</si>
  <si>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</si>
  <si>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</si>
  <si>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</si>
  <si>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</si>
  <si>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</si>
  <si>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</si>
  <si>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</si>
  <si>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</si>
  <si>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</si>
  <si>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</si>
  <si>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</si>
  <si>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</si>
  <si>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</si>
  <si>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</si>
  <si>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</si>
  <si>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</si>
  <si>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</si>
  <si>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</si>
  <si>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</si>
  <si>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</si>
  <si>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</si>
  <si>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</si>
  <si>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</si>
  <si>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</si>
  <si>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</si>
  <si>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</si>
  <si>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</si>
  <si>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</si>
  <si>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</si>
  <si>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</si>
  <si>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</si>
  <si>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</si>
  <si>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</si>
  <si>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</si>
  <si>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</si>
  <si>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</si>
  <si>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</si>
  <si>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</si>
  <si>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</si>
  <si>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</si>
  <si>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</si>
  <si>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</si>
  <si>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</si>
  <si>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</si>
  <si>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</si>
  <si>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</si>
  <si>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</si>
  <si>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</si>
  <si>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</si>
  <si>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</si>
  <si>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</si>
  <si>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</si>
  <si>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</si>
  <si>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</si>
  <si>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</si>
  <si>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</si>
  <si>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</si>
  <si>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</si>
  <si>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</si>
  <si>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</si>
  <si>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</si>
  <si>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</si>
  <si>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</si>
  <si>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</si>
  <si>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</si>
  <si>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</si>
  <si>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</si>
  <si>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</si>
  <si>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</si>
  <si>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</si>
  <si>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</si>
  <si>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</si>
  <si>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</si>
  <si>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</si>
  <si>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</si>
  <si>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</si>
  <si>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</si>
  <si>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</si>
  <si>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</si>
  <si>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</si>
  <si>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</si>
  <si>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</si>
  <si>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</si>
  <si>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</si>
  <si>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</si>
  <si>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</si>
  <si>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</si>
  <si>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</si>
  <si>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</si>
  <si>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</si>
  <si>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</si>
  <si>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</si>
  <si>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</si>
  <si>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</si>
  <si>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</si>
  <si>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</si>
  <si>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</si>
  <si>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</si>
  <si>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</si>
  <si>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</si>
  <si>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</si>
  <si>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</si>
  <si>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</si>
  <si>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</si>
  <si>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</si>
  <si>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</si>
  <si>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</si>
  <si>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</si>
  <si>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</si>
  <si>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</si>
  <si>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</si>
  <si>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</si>
  <si>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</si>
  <si>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</si>
  <si>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</si>
  <si>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</si>
  <si>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</si>
  <si>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</si>
  <si>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</si>
  <si>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</si>
  <si>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</si>
  <si>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</si>
  <si>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</si>
  <si>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</si>
  <si>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</si>
  <si>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</si>
  <si>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</si>
  <si>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</si>
  <si>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</si>
  <si>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</si>
  <si>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</si>
  <si>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</si>
  <si>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</si>
  <si>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</si>
  <si>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</si>
  <si>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</si>
  <si>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</si>
  <si>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</si>
  <si>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</si>
  <si>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</si>
  <si>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</si>
  <si>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</si>
  <si>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</si>
  <si>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</si>
  <si>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</si>
  <si>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</si>
  <si>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</si>
  <si>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</si>
  <si>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</si>
  <si>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</si>
  <si>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</si>
  <si>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</si>
  <si>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</si>
  <si>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</si>
  <si>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</si>
  <si>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</si>
  <si>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</si>
  <si>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</si>
  <si>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</si>
  <si>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</si>
  <si>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</si>
  <si>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</si>
  <si>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</si>
  <si>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</si>
  <si>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</si>
  <si>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</si>
  <si>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</si>
  <si>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</si>
  <si>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</si>
  <si>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</si>
  <si>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</si>
  <si>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</si>
  <si>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</si>
  <si>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</si>
  <si>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</si>
  <si>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</si>
  <si>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</si>
  <si>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</si>
  <si>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</si>
  <si>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</si>
  <si>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</si>
  <si>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</si>
  <si>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</si>
  <si>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</si>
  <si>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</si>
  <si>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</si>
  <si>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</si>
  <si>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</si>
  <si>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</si>
  <si>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</si>
  <si>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</si>
  <si>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</si>
  <si>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</si>
  <si>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</si>
  <si>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</si>
  <si>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</si>
  <si>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</si>
  <si>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</si>
  <si>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</si>
  <si>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</si>
  <si>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</si>
  <si>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</si>
  <si>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</si>
  <si>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</si>
  <si>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</si>
  <si>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</si>
  <si>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</si>
  <si>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</si>
  <si>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</si>
  <si>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</si>
  <si>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</si>
  <si>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</si>
  <si>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</si>
  <si>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</si>
  <si>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</si>
  <si>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</si>
  <si>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</si>
  <si>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</si>
  <si>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</si>
  <si>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</si>
  <si>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</si>
  <si>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</si>
  <si>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</si>
  <si>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</si>
  <si>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</si>
  <si>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</si>
  <si>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</si>
  <si>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</si>
  <si>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</si>
  <si>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</si>
  <si>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</si>
  <si>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</si>
  <si>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</si>
  <si>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</si>
  <si>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</si>
  <si>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</si>
  <si>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</si>
  <si>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</si>
  <si>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</si>
  <si>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</si>
  <si>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</si>
  <si>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</si>
  <si>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</si>
  <si>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</si>
  <si>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</si>
  <si>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</si>
  <si>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</si>
  <si>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</si>
  <si>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</si>
  <si>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</si>
  <si>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</si>
  <si>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</si>
  <si>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</si>
  <si>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</si>
  <si>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</si>
  <si>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</si>
  <si>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</si>
  <si>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</si>
  <si>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</si>
  <si>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</si>
  <si>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</si>
  <si>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</si>
  <si>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</si>
  <si>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</si>
  <si>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</si>
  <si>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</si>
  <si>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</si>
  <si>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</si>
  <si>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</si>
  <si>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</si>
  <si>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</si>
  <si>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</si>
  <si>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</si>
  <si>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</si>
  <si>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</si>
  <si>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</si>
  <si>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</si>
  <si>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</si>
  <si>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</si>
  <si>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</si>
  <si>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</si>
  <si>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</si>
  <si>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</si>
  <si>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</si>
  <si>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</si>
  <si>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</si>
  <si>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</si>
  <si>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</si>
  <si>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</si>
  <si>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</si>
  <si>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</si>
  <si>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</si>
  <si>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</si>
  <si>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</si>
  <si>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</si>
  <si>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</si>
  <si>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</si>
  <si>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</si>
  <si>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</si>
  <si>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</si>
  <si>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</si>
  <si>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</si>
  <si>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</si>
  <si>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</si>
  <si>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</si>
  <si>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</si>
  <si>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</si>
  <si>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</si>
  <si>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</si>
  <si>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</si>
  <si>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</si>
  <si>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</si>
  <si>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</si>
  <si>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</si>
  <si>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</si>
  <si>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</si>
  <si>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</si>
  <si>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</si>
  <si>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</si>
  <si>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</si>
  <si>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</si>
  <si>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</si>
  <si>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</si>
  <si>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</si>
  <si>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</si>
  <si>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</si>
  <si>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</si>
  <si>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</si>
  <si>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</si>
  <si>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</si>
  <si>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</si>
  <si>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</si>
  <si>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</si>
  <si>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</si>
  <si>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</si>
  <si>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</si>
  <si>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</si>
  <si>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</si>
  <si>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</si>
  <si>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</si>
  <si>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</si>
  <si>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</si>
  <si>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</si>
  <si>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</si>
  <si>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</si>
  <si>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</si>
  <si>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</si>
  <si>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</si>
  <si>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</si>
  <si>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</si>
  <si>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</si>
  <si>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</si>
  <si>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</si>
  <si>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</si>
  <si>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</si>
  <si>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</si>
  <si>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</si>
  <si>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</si>
  <si>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</si>
  <si>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</si>
  <si>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</si>
  <si>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</si>
  <si>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</si>
  <si>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</si>
  <si>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</si>
  <si>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</si>
  <si>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</si>
  <si>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</si>
  <si>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</si>
  <si>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</si>
  <si>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</si>
  <si>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</si>
  <si>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</si>
  <si>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</si>
  <si>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</si>
  <si>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</si>
  <si>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</si>
  <si>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</si>
  <si>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</si>
  <si>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</si>
  <si>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</si>
  <si>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</si>
  <si>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</si>
  <si>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</si>
  <si>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</si>
  <si>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</si>
  <si>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</si>
  <si>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</si>
  <si>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</si>
  <si>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</si>
  <si>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</si>
  <si>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</si>
  <si>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</si>
  <si>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</si>
  <si>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</si>
  <si>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</si>
  <si>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</si>
  <si>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</si>
  <si>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</si>
  <si>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</si>
  <si>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</si>
  <si>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</si>
  <si>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</si>
  <si>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</si>
  <si>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</si>
  <si>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</si>
  <si>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</si>
  <si>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</si>
  <si>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</si>
  <si>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</si>
  <si>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</si>
  <si>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</si>
  <si>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</si>
  <si>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</si>
  <si>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</si>
  <si>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</si>
  <si>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</si>
  <si>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</si>
  <si>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</si>
  <si>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</si>
  <si>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</si>
  <si>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</si>
  <si>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</si>
  <si>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</si>
  <si>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</si>
  <si>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</si>
  <si>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</si>
  <si>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</si>
  <si>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</si>
  <si>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</si>
  <si>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</si>
  <si>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</si>
  <si>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</si>
  <si>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</si>
  <si>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</si>
  <si>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</si>
  <si>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</si>
  <si>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</si>
  <si>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</si>
  <si>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</si>
  <si>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</si>
  <si>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</si>
  <si>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</si>
  <si>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</si>
  <si>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</si>
  <si>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</si>
  <si>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</si>
  <si>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</si>
  <si>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</si>
  <si>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</si>
  <si>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</si>
  <si>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</si>
  <si>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</si>
  <si>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</si>
  <si>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</si>
  <si>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</si>
  <si>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</si>
  <si>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</si>
  <si>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</si>
  <si>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</si>
  <si>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</si>
  <si>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</si>
  <si>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</si>
  <si>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</si>
  <si>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</si>
  <si>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</si>
  <si>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</si>
  <si>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</si>
  <si>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</si>
  <si>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</si>
  <si>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</si>
  <si>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</si>
  <si>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</si>
  <si>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</si>
  <si>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</si>
  <si>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</si>
  <si>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</si>
  <si>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</si>
  <si>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</si>
  <si>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</si>
  <si>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</si>
  <si>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</si>
  <si>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</si>
  <si>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</si>
  <si>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</si>
  <si>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</si>
  <si>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</si>
  <si>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</si>
  <si>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</si>
  <si>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</si>
  <si>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</si>
  <si>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</si>
  <si>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</si>
  <si>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</si>
  <si>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</si>
  <si>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</si>
  <si>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</si>
  <si>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</si>
  <si>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</si>
  <si>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</si>
  <si>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</si>
  <si>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</si>
  <si>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</si>
  <si>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</si>
  <si>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</si>
  <si>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</si>
  <si>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</si>
  <si>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</si>
  <si>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</si>
  <si>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</si>
  <si>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</si>
  <si>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</si>
  <si>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</si>
  <si>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</si>
  <si>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</si>
  <si>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</si>
  <si>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</si>
  <si>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</si>
  <si>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</si>
  <si>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</si>
  <si>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</si>
  <si>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</si>
  <si>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</si>
  <si>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</si>
  <si>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</si>
  <si>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</si>
  <si>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</si>
  <si>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</si>
  <si>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</si>
  <si>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</si>
  <si>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</si>
  <si>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</si>
  <si>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</si>
  <si>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</si>
  <si>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</si>
  <si>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</si>
  <si>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</si>
  <si>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</si>
  <si>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</si>
  <si>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</si>
  <si>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</si>
  <si>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</si>
  <si>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</si>
  <si>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</si>
  <si>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</si>
  <si>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</si>
  <si>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</si>
  <si>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</si>
  <si>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</si>
  <si>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</si>
  <si>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</si>
  <si>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</si>
  <si>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</si>
  <si>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</si>
  <si>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</si>
  <si>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</si>
  <si>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</si>
  <si>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</si>
  <si>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</si>
  <si>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</si>
  <si>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</si>
  <si>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</si>
  <si>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</si>
  <si>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</si>
  <si>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</si>
  <si>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</si>
  <si>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</si>
  <si>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</si>
  <si>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</si>
  <si>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</si>
  <si>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</si>
  <si>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</si>
  <si>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</si>
  <si>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</si>
  <si>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</si>
  <si>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</si>
  <si>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</si>
  <si>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</si>
  <si>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</si>
  <si>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</si>
  <si>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</si>
  <si>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</si>
  <si>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</si>
  <si>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</si>
  <si>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</si>
  <si>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</si>
  <si>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</si>
  <si>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</si>
  <si>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</si>
  <si>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</si>
  <si>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</si>
  <si>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</si>
  <si>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</si>
  <si>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</si>
  <si>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</si>
  <si>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</si>
  <si>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</si>
  <si>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</si>
  <si>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</si>
  <si>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</si>
  <si>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</si>
  <si>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</si>
  <si>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</si>
  <si>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</si>
  <si>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</si>
  <si>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</si>
  <si>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</si>
  <si>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</si>
  <si>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</si>
  <si>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</si>
  <si>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</si>
  <si>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</si>
  <si>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</si>
  <si>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</si>
  <si>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</si>
  <si>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</si>
  <si>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</si>
  <si>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</si>
  <si>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</si>
  <si>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</si>
  <si>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</si>
  <si>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</si>
  <si>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</si>
  <si>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</si>
  <si>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</si>
  <si>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</si>
  <si>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</si>
  <si>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</si>
  <si>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</si>
  <si>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</si>
  <si>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</si>
  <si>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</si>
  <si>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</si>
  <si>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</si>
  <si>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</si>
  <si>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</si>
  <si>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</si>
  <si>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</si>
  <si>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</si>
  <si>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</si>
  <si>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</si>
  <si>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</si>
  <si>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</si>
  <si>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</si>
  <si>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</si>
  <si>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</si>
  <si>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</si>
  <si>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</si>
  <si>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</si>
  <si>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</si>
  <si>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</si>
  <si>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</si>
  <si>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</si>
  <si>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</si>
  <si>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</si>
  <si>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</si>
  <si>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</si>
  <si>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</si>
  <si>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</si>
  <si>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</si>
  <si>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</si>
  <si>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</si>
  <si>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</si>
  <si>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</si>
  <si>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</si>
  <si>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</si>
  <si>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</si>
  <si>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</si>
  <si>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</si>
  <si>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</si>
  <si>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</si>
  <si>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</si>
  <si>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</si>
  <si>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</si>
  <si>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</si>
  <si>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</si>
  <si>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</si>
  <si>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</si>
  <si>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</si>
  <si>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</si>
  <si>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</si>
  <si>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</si>
  <si>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</si>
  <si>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</si>
  <si>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</si>
  <si>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</si>
  <si>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</si>
  <si>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</si>
  <si>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</si>
  <si>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</si>
  <si>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</si>
  <si>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</si>
  <si>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</si>
  <si>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</si>
  <si>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</si>
  <si>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</si>
  <si>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</si>
  <si>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</si>
  <si>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</si>
  <si>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</si>
  <si>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</si>
  <si>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</si>
  <si>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</si>
  <si>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</si>
  <si>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</si>
  <si>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</si>
  <si>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</si>
  <si>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</si>
  <si>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</si>
  <si>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</si>
  <si>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</si>
  <si>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</si>
  <si>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</si>
  <si>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</si>
  <si>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</si>
  <si>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</si>
  <si>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</si>
  <si>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</si>
  <si>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</si>
  <si>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</si>
  <si>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</si>
  <si>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</si>
  <si>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</si>
  <si>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</si>
  <si>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</si>
  <si>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</si>
  <si>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</si>
  <si>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</si>
  <si>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</si>
  <si>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</si>
  <si>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</si>
  <si>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</si>
  <si>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</si>
  <si>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</si>
  <si>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</si>
  <si>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</si>
  <si>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</si>
  <si>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</si>
  <si>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</si>
  <si>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</si>
  <si>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</si>
  <si>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</si>
  <si>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</si>
  <si>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</si>
  <si>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</si>
  <si>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</si>
  <si>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</si>
  <si>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</si>
  <si>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</si>
  <si>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</si>
  <si>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</si>
  <si>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</si>
  <si>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</si>
  <si>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</si>
  <si>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</si>
  <si>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</si>
  <si>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</si>
  <si>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</si>
  <si>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</si>
  <si>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</si>
  <si>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</si>
  <si>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</si>
  <si>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</si>
  <si>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</si>
  <si>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</si>
  <si>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</si>
  <si>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</si>
  <si>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</si>
  <si>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</si>
  <si>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</si>
  <si>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</si>
  <si>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</si>
  <si>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</si>
  <si>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</si>
  <si>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</si>
  <si>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</si>
  <si>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</si>
  <si>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</si>
  <si>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</si>
  <si>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</si>
  <si>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</si>
  <si>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</si>
  <si>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</si>
  <si>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</si>
  <si>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</si>
  <si>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</si>
  <si>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</si>
  <si>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</si>
  <si>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</si>
  <si>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</si>
  <si>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</si>
  <si>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</si>
  <si>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</si>
  <si>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</si>
  <si>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</si>
  <si>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</si>
  <si>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</si>
  <si>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</si>
  <si>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</si>
  <si>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</si>
  <si>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</si>
  <si>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</si>
  <si>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</si>
  <si>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</si>
  <si>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</si>
  <si>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</si>
  <si>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</si>
  <si>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</si>
  <si>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</si>
  <si>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</si>
  <si>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</si>
  <si>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</si>
  <si>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</si>
  <si>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</si>
  <si>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</si>
  <si>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</si>
  <si>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</si>
  <si>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</si>
  <si>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</si>
  <si>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</si>
  <si>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</si>
  <si>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</si>
  <si>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</si>
  <si>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</si>
  <si>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</si>
  <si>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</si>
  <si>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</si>
  <si>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</si>
  <si>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</si>
  <si>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</si>
  <si>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</si>
  <si>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</si>
  <si>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</si>
  <si>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</si>
  <si>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</si>
  <si>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</si>
  <si>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</si>
  <si>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</si>
  <si>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</si>
  <si>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</si>
  <si>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</si>
  <si>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</si>
  <si>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</si>
  <si>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</si>
  <si>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</si>
  <si>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</si>
  <si>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</si>
  <si>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</si>
  <si>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</si>
  <si>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</si>
  <si>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</si>
  <si>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</si>
  <si>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</si>
  <si>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</si>
  <si>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</si>
  <si>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</si>
  <si>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</si>
  <si>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</si>
  <si>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</si>
  <si>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</si>
  <si>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</si>
  <si>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</si>
  <si>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</si>
  <si>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</si>
  <si>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</si>
  <si>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</si>
  <si>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</si>
  <si>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</si>
  <si>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</si>
  <si>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</si>
  <si>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</si>
  <si>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</si>
  <si>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</si>
  <si>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</si>
  <si>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</si>
  <si>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</si>
  <si>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</si>
  <si>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</si>
  <si>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</si>
  <si>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</si>
  <si>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</si>
  <si>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</si>
  <si>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</si>
  <si>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</si>
  <si>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</si>
  <si>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</si>
  <si>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</si>
  <si>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</si>
  <si>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</si>
  <si>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</si>
  <si>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</si>
  <si>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</si>
  <si>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</si>
  <si>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</si>
  <si>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</si>
  <si>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</si>
  <si>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</si>
  <si>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</si>
  <si>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</si>
  <si>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</si>
  <si>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</si>
  <si>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</si>
  <si>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</si>
  <si>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</si>
  <si>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</si>
  <si>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</si>
  <si>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</si>
  <si>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</si>
  <si>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</si>
  <si>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</si>
  <si>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</si>
  <si>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</si>
  <si>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</si>
  <si>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</si>
  <si>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</si>
  <si>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</si>
  <si>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</si>
  <si>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</si>
  <si>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</si>
  <si>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</si>
  <si>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</si>
  <si>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</si>
  <si>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</si>
  <si>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</si>
  <si>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</si>
  <si>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</si>
  <si>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</si>
  <si>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</si>
  <si>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</si>
  <si>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</si>
  <si>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</si>
  <si>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</si>
  <si>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</si>
  <si>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</si>
  <si>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</si>
  <si>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</si>
  <si>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</si>
  <si>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</si>
  <si>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</si>
  <si>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</si>
  <si>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</si>
  <si>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</si>
  <si>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</si>
  <si>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</si>
  <si>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</si>
  <si>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</si>
  <si>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</si>
  <si>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</si>
  <si>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</si>
  <si>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</si>
  <si>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</si>
  <si>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</si>
  <si>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</si>
  <si>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</si>
  <si>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</si>
  <si>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</si>
  <si>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</si>
  <si>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</si>
  <si>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</si>
  <si>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</si>
  <si>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</si>
  <si>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</si>
  <si>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</si>
  <si>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</si>
  <si>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</si>
  <si>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</si>
  <si>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</si>
  <si>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</si>
  <si>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</si>
  <si>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</si>
  <si>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</si>
  <si>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</si>
  <si>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</si>
  <si>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</si>
  <si>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</si>
  <si>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</si>
  <si>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</si>
  <si>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</si>
  <si>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</si>
  <si>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</si>
  <si>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</si>
  <si>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</si>
  <si>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</si>
  <si>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</si>
  <si>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</si>
  <si>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</si>
  <si>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</si>
  <si>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</si>
  <si>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</si>
  <si>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</si>
  <si>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</si>
  <si>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</si>
  <si>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</si>
  <si>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</si>
  <si>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</si>
  <si>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</si>
  <si>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</si>
  <si>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</si>
  <si>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</si>
  <si>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</si>
  <si>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</si>
  <si>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</si>
  <si>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</si>
  <si>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</si>
  <si>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</si>
  <si>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</si>
  <si>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</si>
  <si>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</si>
  <si>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</si>
  <si>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</si>
  <si>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</si>
  <si>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</si>
  <si>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</si>
  <si>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</si>
  <si>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</si>
  <si>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</si>
  <si>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</si>
  <si>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</si>
  <si>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</si>
  <si>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</si>
  <si>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</si>
  <si>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</si>
  <si>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</si>
  <si>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</si>
  <si>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</si>
  <si>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</si>
  <si>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</si>
  <si>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</si>
  <si>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</si>
  <si>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</si>
  <si>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</si>
  <si>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</si>
  <si>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</si>
  <si>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</si>
  <si>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</si>
  <si>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</si>
  <si>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</si>
  <si>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</si>
  <si>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</si>
  <si>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</si>
  <si>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</si>
  <si>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</si>
  <si>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</si>
  <si>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</si>
  <si>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</si>
  <si>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</si>
  <si>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</si>
  <si>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</si>
  <si>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</si>
  <si>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</si>
  <si>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</si>
  <si>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</si>
  <si>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</si>
  <si>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</si>
  <si>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</si>
  <si>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</si>
  <si>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</si>
  <si>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</si>
  <si>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</si>
  <si>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</si>
  <si>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</si>
  <si>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</si>
  <si>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</si>
  <si>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</si>
  <si>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</si>
  <si>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</si>
  <si>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</si>
  <si>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</si>
  <si>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</si>
  <si>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</si>
  <si>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</si>
  <si>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</si>
  <si>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</si>
  <si>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</si>
  <si>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</si>
  <si>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</si>
  <si>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</si>
  <si>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</si>
  <si>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</si>
  <si>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</si>
  <si>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</si>
  <si>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</si>
  <si>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</si>
  <si>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</si>
  <si>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</si>
  <si>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</si>
  <si>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</si>
  <si>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</si>
  <si>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</si>
  <si>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</si>
  <si>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</si>
  <si>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</si>
  <si>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</si>
  <si>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</si>
  <si>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</si>
  <si>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</si>
  <si>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</si>
  <si>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</si>
  <si>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</si>
  <si>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</si>
  <si>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</si>
  <si>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</si>
  <si>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</si>
  <si>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</si>
  <si>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</si>
  <si>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</si>
  <si>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</si>
  <si>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</si>
  <si>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</si>
  <si>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</si>
  <si>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</si>
  <si>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</si>
  <si>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</si>
  <si>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</si>
  <si>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</si>
  <si>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</si>
  <si>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</si>
  <si>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</si>
  <si>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</si>
  <si>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</si>
  <si>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</si>
  <si>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</si>
  <si>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</si>
  <si>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</si>
  <si>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</si>
  <si>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</si>
  <si>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</si>
  <si>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</si>
  <si>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</si>
  <si>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</si>
  <si>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</si>
  <si>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</si>
  <si>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</si>
  <si>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</si>
  <si>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</si>
  <si>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</si>
  <si>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</si>
  <si>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</si>
  <si>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</si>
  <si>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</si>
  <si>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</si>
  <si>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</si>
  <si>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</si>
  <si>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</si>
  <si>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</si>
  <si>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</si>
  <si>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</si>
  <si>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</si>
  <si>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</si>
  <si>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</si>
  <si>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</si>
  <si>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</si>
  <si>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</si>
  <si>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</si>
  <si>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</si>
  <si>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</si>
  <si>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</si>
  <si>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</si>
  <si>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</si>
  <si>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</si>
  <si>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</si>
  <si>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</si>
  <si>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</si>
  <si>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</si>
  <si>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</si>
  <si>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</si>
  <si>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</si>
  <si>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</si>
  <si>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</si>
  <si>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</si>
  <si>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</si>
  <si>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</si>
  <si>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</si>
  <si>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</si>
  <si>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</si>
  <si>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</si>
  <si>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</si>
  <si>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</si>
  <si>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</si>
  <si>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</si>
  <si>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</si>
  <si>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</si>
  <si>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</si>
  <si>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</si>
  <si>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</si>
  <si>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</si>
  <si>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</si>
  <si>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</si>
  <si>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</si>
  <si>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</si>
  <si>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</si>
  <si>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</si>
  <si>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</si>
  <si>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</si>
  <si>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</si>
  <si>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</si>
  <si>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</si>
  <si>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</si>
  <si>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</si>
  <si>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</si>
  <si>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</si>
  <si>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</si>
  <si>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</si>
  <si>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</si>
  <si>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</si>
  <si>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</si>
  <si>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</si>
  <si>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</si>
  <si>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</si>
  <si>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</si>
  <si>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</si>
  <si>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</si>
  <si>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</si>
  <si>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</si>
  <si>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</si>
  <si>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</si>
  <si>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</si>
  <si>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</si>
  <si>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</si>
  <si>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</si>
  <si>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</si>
  <si>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</si>
  <si>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</si>
  <si>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</si>
  <si>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</si>
  <si>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</si>
  <si>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</si>
  <si>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</si>
  <si>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</si>
  <si>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</si>
  <si>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</si>
  <si>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</si>
  <si>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</si>
  <si>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</si>
  <si>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</si>
  <si>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</si>
  <si>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</si>
  <si>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</si>
  <si>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</si>
  <si>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</si>
  <si>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</si>
  <si>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</si>
  <si>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</si>
  <si>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</si>
  <si>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</si>
  <si>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</si>
  <si>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</si>
  <si>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</si>
  <si>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</si>
  <si>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</si>
  <si>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</si>
  <si>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</si>
  <si>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</si>
  <si>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</si>
  <si>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</si>
  <si>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</si>
  <si>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</si>
  <si>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</si>
  <si>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</si>
  <si>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</si>
  <si>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</si>
  <si>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</si>
  <si>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</si>
  <si>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</si>
  <si>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</si>
  <si>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</si>
  <si>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</si>
  <si>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</si>
  <si>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</si>
  <si>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</si>
  <si>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</si>
  <si>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</si>
  <si>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</si>
  <si>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</si>
  <si>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</si>
  <si>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</si>
  <si>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</si>
  <si>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</si>
  <si>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</si>
  <si>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</si>
  <si>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</si>
  <si>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</si>
  <si>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</si>
  <si>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</si>
  <si>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</si>
  <si>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</si>
  <si>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</si>
  <si>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</si>
  <si>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</si>
  <si>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</si>
  <si>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</si>
  <si>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</si>
  <si>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</si>
  <si>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</si>
  <si>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</si>
  <si>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</si>
  <si>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</si>
  <si>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</si>
  <si>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</si>
  <si>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</si>
  <si>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</si>
  <si>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</si>
  <si>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</si>
  <si>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</si>
  <si>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</si>
  <si>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</si>
  <si>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</si>
  <si>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</si>
  <si>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</si>
  <si>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</si>
  <si>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</si>
  <si>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</si>
  <si>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</si>
  <si>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</si>
  <si>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</si>
  <si>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</si>
  <si>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</si>
  <si>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</si>
  <si>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</si>
  <si>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</si>
  <si>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</si>
  <si>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</si>
  <si>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</si>
  <si>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</si>
  <si>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</si>
  <si>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</si>
  <si>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</si>
  <si>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</si>
  <si>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</si>
  <si>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</si>
  <si>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</si>
  <si>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</si>
  <si>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</si>
  <si>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</si>
  <si>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</si>
  <si>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</si>
  <si>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</si>
  <si>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</si>
  <si>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</si>
  <si>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</si>
  <si>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</si>
  <si>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</si>
  <si>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</si>
  <si>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</si>
  <si>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</si>
  <si>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</si>
  <si>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</si>
  <si>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</si>
  <si>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</si>
  <si>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</si>
  <si>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</si>
  <si>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</si>
  <si>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</si>
  <si>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</si>
  <si>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</si>
  <si>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</si>
  <si>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</si>
  <si>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</si>
  <si>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</si>
  <si>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</si>
  <si>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</si>
  <si>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</si>
  <si>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</si>
  <si>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</si>
  <si>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</si>
  <si>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</si>
  <si>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</si>
  <si>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</si>
  <si>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</si>
  <si>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</si>
  <si>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</si>
  <si>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</si>
  <si>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</si>
  <si>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</si>
  <si>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</si>
  <si>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</si>
  <si>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</si>
  <si>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</si>
  <si>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</si>
  <si>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</si>
  <si>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</si>
  <si>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</si>
  <si>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</si>
  <si>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</si>
  <si>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</si>
  <si>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</si>
  <si>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</si>
  <si>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</si>
  <si>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</si>
  <si>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</si>
  <si>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</si>
  <si>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</si>
  <si>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</si>
  <si>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</si>
  <si>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</si>
  <si>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</si>
  <si>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</si>
  <si>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</si>
  <si>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</si>
  <si>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</si>
  <si>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</si>
  <si>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</si>
  <si>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</si>
  <si>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</si>
  <si>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</si>
  <si>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</si>
  <si>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</si>
  <si>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</si>
  <si>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</si>
  <si>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</si>
  <si>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</si>
  <si>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</si>
  <si>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</si>
  <si>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</si>
  <si>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</si>
  <si>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</si>
  <si>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</si>
  <si>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</si>
  <si>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</si>
  <si>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</si>
  <si>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</si>
  <si>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</si>
  <si>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</si>
  <si>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</si>
  <si>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</si>
  <si>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</si>
  <si>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</si>
  <si>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</si>
  <si>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</si>
  <si>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</si>
  <si>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</si>
  <si>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</si>
  <si>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</si>
  <si>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</si>
  <si>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</si>
  <si>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</si>
  <si>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</si>
  <si>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</si>
  <si>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</si>
  <si>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</si>
  <si>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</si>
  <si>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</si>
  <si>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</si>
  <si>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</si>
  <si>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</si>
  <si>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</si>
  <si>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</si>
  <si>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</si>
  <si>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</si>
  <si>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</si>
  <si>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</si>
  <si>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</si>
  <si>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</si>
  <si>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</si>
  <si>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</si>
  <si>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</si>
  <si>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</si>
  <si>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</si>
  <si>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</si>
  <si>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</si>
  <si>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</si>
  <si>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</si>
  <si>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</si>
  <si>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</si>
  <si>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</si>
  <si>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</si>
  <si>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</si>
  <si>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</si>
  <si>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</si>
  <si>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</si>
  <si>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</si>
  <si>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</si>
  <si>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</si>
  <si>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</si>
  <si>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</si>
  <si>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</si>
  <si>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</si>
  <si>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</si>
  <si>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</si>
  <si>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</si>
  <si>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</si>
  <si>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</si>
  <si>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</si>
  <si>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</si>
  <si>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</si>
  <si>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</si>
  <si>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</si>
  <si>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</si>
  <si>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</si>
  <si>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</si>
  <si>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</si>
  <si>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</si>
  <si>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</si>
  <si>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</si>
  <si>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</si>
  <si>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</si>
  <si>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</si>
  <si>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</si>
  <si>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</si>
  <si>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</si>
  <si>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</si>
  <si>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</si>
  <si>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</si>
  <si>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</si>
  <si>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</si>
  <si>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</si>
  <si>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</si>
  <si>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</si>
  <si>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</si>
  <si>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</si>
  <si>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</si>
  <si>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</si>
  <si>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</si>
  <si>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</si>
  <si>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</si>
  <si>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</si>
  <si>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</si>
  <si>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</si>
  <si>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</si>
  <si>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</si>
  <si>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</si>
  <si>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</si>
  <si>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</si>
  <si>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</si>
  <si>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</si>
  <si>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</si>
  <si>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</si>
  <si>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</si>
  <si>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</si>
  <si>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</si>
  <si>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</si>
  <si>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</si>
  <si>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</si>
  <si>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</si>
  <si>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</si>
  <si>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</si>
  <si>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</si>
  <si>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</si>
  <si>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</si>
  <si>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</si>
  <si>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</si>
  <si>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</si>
  <si>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</si>
  <si>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</si>
  <si>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</si>
  <si>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</si>
  <si>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</si>
  <si>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</si>
  <si>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</si>
  <si>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</si>
  <si>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</si>
  <si>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</si>
  <si>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</si>
  <si>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</si>
  <si>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</si>
  <si>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</si>
  <si>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</si>
  <si>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</si>
  <si>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</si>
  <si>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</si>
  <si>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</si>
  <si>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</si>
  <si>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</si>
  <si>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</si>
  <si>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</si>
  <si>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</si>
  <si>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</si>
  <si>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</si>
  <si>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</si>
  <si>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</si>
  <si>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</si>
  <si>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</si>
  <si>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</si>
  <si>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</si>
  <si>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</si>
  <si>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</si>
  <si>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</si>
  <si>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</si>
  <si>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</si>
  <si>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</si>
  <si>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</si>
  <si>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</si>
  <si>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</si>
  <si>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</si>
  <si>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</si>
  <si>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</si>
  <si>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</si>
  <si>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</si>
  <si>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</si>
  <si>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</si>
  <si>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</si>
  <si>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</si>
  <si>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</si>
  <si>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</si>
  <si>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</si>
  <si>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</si>
  <si>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</si>
  <si>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</si>
  <si>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</si>
  <si>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</si>
  <si>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</si>
  <si>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</si>
  <si>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</si>
  <si>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</si>
  <si>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</si>
  <si>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</si>
  <si>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</si>
  <si>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</si>
  <si>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</si>
  <si>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</si>
  <si>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</si>
  <si>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</si>
  <si>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</si>
  <si>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</si>
  <si>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</si>
  <si>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</si>
  <si>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</si>
  <si>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</si>
  <si>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</si>
  <si>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</si>
  <si>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</si>
  <si>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</si>
  <si>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</si>
  <si>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</si>
  <si>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</si>
  <si>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</si>
  <si>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</si>
  <si>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</si>
  <si>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</si>
  <si>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</si>
  <si>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</si>
  <si>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</si>
  <si>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</si>
  <si>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</si>
  <si>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</si>
  <si>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</si>
  <si>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</si>
  <si>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</si>
  <si>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</si>
  <si>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</si>
  <si>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</si>
  <si>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</si>
  <si>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</si>
  <si>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</si>
  <si>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</si>
  <si>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</si>
  <si>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</si>
  <si>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</si>
  <si>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</si>
  <si>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</si>
  <si>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</si>
  <si>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</si>
  <si>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</si>
  <si>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</si>
  <si>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</si>
  <si>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</si>
  <si>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</si>
  <si>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</si>
  <si>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</si>
  <si>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</si>
  <si>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</si>
  <si>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</si>
  <si>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</si>
  <si>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</si>
  <si>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</si>
  <si>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</si>
  <si>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</si>
  <si>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</si>
  <si>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</si>
  <si>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</si>
  <si>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</si>
  <si>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</si>
  <si>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</si>
  <si>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</si>
  <si>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</si>
  <si>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</si>
  <si>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</si>
  <si>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</si>
  <si>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</si>
  <si>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</si>
  <si>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</si>
  <si>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</si>
  <si>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</si>
  <si>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</si>
  <si>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</si>
  <si>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</si>
  <si>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</si>
  <si>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</si>
  <si>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</si>
  <si>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</si>
  <si>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</si>
  <si>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</si>
  <si>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</si>
  <si>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</si>
  <si>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</si>
  <si>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</si>
  <si>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</si>
  <si>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</si>
  <si>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</si>
  <si>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</si>
  <si>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</si>
  <si>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</si>
  <si>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</si>
  <si>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</si>
  <si>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</si>
  <si>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</si>
  <si>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</si>
  <si>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</si>
  <si>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</si>
  <si>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</si>
  <si>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</si>
  <si>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</si>
  <si>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</si>
  <si>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</si>
  <si>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</si>
  <si>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</si>
  <si>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</si>
  <si>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</si>
  <si>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</si>
  <si>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</si>
  <si>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</si>
  <si>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</si>
  <si>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</si>
  <si>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</si>
  <si>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</si>
  <si>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</si>
  <si>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</si>
  <si>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</si>
  <si>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</si>
  <si>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</si>
  <si>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</si>
  <si>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</si>
  <si>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</si>
  <si>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</si>
  <si>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</si>
  <si>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</si>
  <si>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</si>
  <si>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</si>
  <si>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</si>
  <si>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</si>
  <si>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</si>
  <si>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</si>
  <si>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</si>
  <si>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</si>
  <si>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</si>
  <si>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</si>
  <si>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</si>
  <si>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</si>
  <si>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</si>
  <si>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</si>
  <si>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</si>
  <si>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</si>
  <si>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</si>
  <si>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</si>
  <si>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</si>
  <si>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</si>
  <si>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</si>
  <si>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</si>
  <si>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</si>
  <si>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</si>
  <si>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</si>
  <si>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</si>
  <si>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</si>
  <si>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</si>
  <si>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</si>
  <si>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</si>
  <si>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</si>
  <si>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</si>
  <si>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</si>
  <si>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</si>
  <si>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</si>
  <si>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</si>
  <si>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</si>
  <si>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</si>
  <si>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</si>
  <si>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</si>
  <si>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</si>
  <si>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</si>
  <si>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</si>
  <si>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</si>
  <si>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</si>
  <si>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</si>
  <si>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</si>
  <si>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</si>
  <si>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</si>
  <si>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</si>
  <si>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</si>
  <si>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</si>
  <si>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</si>
  <si>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</si>
  <si>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</si>
  <si>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</si>
  <si>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</si>
  <si>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</si>
  <si>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</si>
  <si>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</si>
  <si>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</si>
  <si>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</si>
  <si>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</si>
  <si>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</si>
  <si>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</si>
  <si>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</si>
  <si>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</si>
  <si>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</si>
  <si>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</si>
  <si>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</si>
  <si>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</si>
  <si>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</si>
  <si>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</si>
  <si>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</si>
  <si>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</si>
  <si>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</si>
  <si>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</si>
  <si>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</si>
  <si>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</si>
  <si>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</si>
  <si>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</si>
  <si>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</si>
  <si>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</si>
  <si>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</si>
  <si>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</si>
  <si>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</si>
  <si>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</si>
  <si>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</si>
  <si>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</si>
  <si>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</si>
  <si>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</si>
  <si>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</si>
  <si>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</si>
  <si>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</si>
  <si>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</si>
  <si>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</si>
  <si>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</si>
  <si>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</si>
  <si>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</si>
  <si>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</si>
  <si>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</si>
  <si>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</si>
  <si>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</si>
  <si>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</si>
  <si>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</si>
  <si>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</si>
  <si>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</si>
  <si>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</si>
  <si>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</si>
  <si>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</si>
  <si>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</si>
  <si>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</si>
  <si>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</si>
  <si>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</si>
  <si>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</si>
  <si>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</si>
  <si>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</si>
  <si>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</si>
  <si>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</si>
  <si>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</si>
  <si>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</si>
  <si>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</si>
  <si>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</si>
  <si>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</si>
  <si>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</si>
  <si>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</si>
  <si>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</si>
  <si>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</si>
  <si>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</si>
  <si>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</si>
  <si>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</si>
  <si>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</si>
  <si>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</si>
  <si>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</si>
  <si>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</si>
  <si>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</si>
  <si>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</si>
  <si>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</si>
  <si>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</si>
  <si>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</si>
  <si>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</si>
  <si>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</si>
  <si>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</si>
  <si>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</si>
  <si>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</si>
  <si>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</si>
  <si>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</si>
  <si>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</si>
  <si>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</si>
  <si>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</si>
  <si>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</si>
  <si>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</si>
  <si>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</si>
  <si>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</si>
  <si>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</si>
  <si>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</si>
  <si>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</si>
  <si>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</si>
  <si>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</si>
  <si>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</si>
  <si>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</si>
  <si>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</si>
  <si>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</si>
  <si>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</si>
  <si>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</si>
  <si>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</si>
  <si>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</si>
  <si>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</si>
  <si>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</si>
  <si>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</si>
  <si>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</si>
  <si>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</si>
  <si>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</si>
  <si>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</si>
  <si>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</si>
  <si>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</si>
  <si>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</si>
  <si>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</si>
  <si>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</si>
  <si>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</si>
  <si>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</si>
  <si>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</si>
  <si>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</si>
  <si>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</si>
  <si>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</si>
  <si>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</si>
  <si>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</si>
  <si>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</si>
  <si>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</si>
  <si>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</si>
  <si>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</si>
  <si>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</si>
  <si>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</si>
  <si>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</si>
  <si>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</si>
  <si>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</si>
  <si>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</si>
  <si>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</si>
  <si>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</si>
  <si>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</si>
  <si>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</si>
  <si>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</si>
  <si>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</si>
  <si>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</si>
  <si>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</si>
  <si>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</si>
  <si>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</si>
  <si>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</si>
  <si>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</si>
  <si>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</si>
  <si>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</si>
  <si>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</si>
  <si>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</si>
  <si>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</si>
  <si>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</si>
  <si>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</si>
  <si>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</si>
  <si>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</si>
  <si>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</si>
  <si>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</si>
  <si>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</si>
  <si>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</si>
  <si>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</si>
  <si>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</si>
  <si>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</si>
  <si>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</si>
  <si>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</si>
  <si>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</si>
  <si>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</si>
  <si>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</si>
  <si>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</si>
  <si>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</si>
  <si>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</si>
  <si>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</si>
  <si>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</si>
  <si>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</si>
  <si>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</si>
  <si>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</si>
  <si>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</si>
  <si>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</si>
  <si>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</si>
  <si>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</si>
  <si>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</si>
  <si>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</si>
  <si>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</si>
  <si>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</si>
  <si>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</si>
  <si>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</si>
  <si>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</si>
  <si>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</si>
  <si>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</si>
  <si>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</si>
  <si>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</si>
  <si>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</si>
  <si>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</si>
  <si>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</si>
  <si>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</si>
  <si>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</si>
  <si>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</si>
  <si>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</si>
  <si>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</si>
  <si>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</si>
  <si>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</si>
  <si>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</si>
  <si>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</si>
  <si>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</si>
  <si>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</si>
  <si>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</si>
  <si>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</si>
  <si>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</si>
  <si>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</si>
  <si>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</si>
  <si>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</si>
  <si>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</si>
  <si>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</si>
  <si>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</si>
  <si>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</si>
  <si>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</si>
  <si>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</si>
  <si>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</si>
  <si>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</si>
  <si>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</si>
  <si>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</si>
  <si>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</si>
  <si>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</si>
  <si>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</si>
  <si>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</si>
  <si>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</si>
  <si>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</si>
  <si>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</si>
  <si>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</si>
  <si>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</si>
  <si>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</si>
  <si>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</si>
  <si>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</si>
  <si>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</si>
  <si>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</si>
  <si>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</si>
  <si>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</si>
  <si>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</si>
  <si>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</si>
  <si>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</si>
  <si>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</si>
  <si>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</si>
  <si>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</si>
  <si>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</si>
  <si>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</si>
  <si>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</si>
  <si>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</si>
  <si>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</si>
  <si>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</si>
  <si>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</si>
  <si>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</si>
  <si>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</si>
  <si>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</si>
  <si>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</si>
  <si>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</si>
  <si>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</si>
  <si>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</si>
  <si>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</si>
  <si>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</si>
  <si>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</si>
  <si>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</si>
  <si>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</si>
  <si>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</si>
  <si>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</si>
  <si>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</si>
  <si>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</si>
  <si>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</si>
  <si>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</si>
  <si>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</si>
  <si>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</si>
  <si>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</si>
  <si>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</si>
  <si>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</si>
  <si>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</si>
  <si>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</si>
  <si>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</si>
  <si>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</si>
  <si>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</si>
  <si>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</si>
  <si>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</si>
  <si>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</si>
  <si>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</si>
  <si>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</si>
  <si>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</si>
  <si>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</si>
  <si>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</si>
  <si>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</si>
  <si>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</si>
  <si>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</si>
  <si>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</si>
  <si>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</si>
  <si>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</si>
  <si>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</si>
  <si>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</si>
  <si>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</si>
  <si>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</si>
  <si>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</si>
  <si>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</si>
  <si>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</si>
  <si>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</si>
  <si>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</si>
  <si>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</si>
  <si>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</si>
  <si>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</si>
  <si>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</si>
  <si>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</si>
  <si>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</si>
  <si>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</si>
  <si>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</si>
  <si>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</si>
  <si>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</si>
  <si>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</si>
  <si>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</si>
  <si>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</si>
  <si>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</si>
  <si>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</si>
  <si>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</si>
  <si>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</si>
  <si>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</si>
  <si>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</si>
  <si>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</si>
  <si>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</si>
  <si>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</si>
  <si>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</si>
  <si>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</si>
  <si>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</si>
  <si>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</si>
  <si>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</si>
  <si>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</si>
  <si>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</si>
  <si>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</si>
  <si>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</si>
  <si>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</si>
  <si>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</si>
  <si>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</si>
  <si>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</si>
  <si>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</si>
  <si>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</si>
  <si>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</si>
  <si>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</si>
  <si>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</si>
  <si>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</si>
  <si>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</si>
  <si>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</si>
  <si>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</si>
  <si>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</si>
  <si>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</si>
  <si>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</si>
  <si>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</si>
  <si>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</si>
  <si>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</si>
  <si>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</si>
  <si>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</si>
  <si>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</si>
  <si>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</si>
  <si>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</si>
  <si>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</si>
  <si>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</si>
  <si>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</si>
  <si>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</si>
  <si>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</si>
  <si>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</si>
  <si>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</si>
  <si>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</si>
  <si>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</si>
  <si>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</si>
  <si>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</si>
  <si>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</si>
  <si>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</si>
  <si>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</si>
  <si>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</si>
  <si>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</si>
  <si>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</si>
  <si>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</si>
  <si>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</si>
  <si>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</si>
  <si>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</si>
  <si>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</si>
  <si>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</si>
  <si>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</si>
  <si>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</si>
  <si>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</si>
  <si>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</si>
  <si>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</si>
  <si>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</si>
  <si>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</si>
  <si>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</si>
  <si>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</si>
  <si>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</si>
  <si>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</si>
  <si>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</si>
  <si>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</si>
  <si>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</si>
  <si>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</si>
  <si>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</si>
  <si>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</si>
  <si>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</si>
  <si>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</si>
  <si>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</si>
  <si>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</si>
  <si>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</si>
  <si>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</si>
  <si>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</si>
  <si>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</si>
  <si>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</si>
  <si>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</si>
  <si>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</si>
  <si>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</si>
  <si>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</si>
  <si>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</si>
  <si>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</si>
  <si>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</si>
  <si>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</si>
  <si>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</si>
  <si>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</si>
  <si>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</si>
  <si>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</si>
  <si>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</si>
  <si>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</si>
  <si>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</si>
  <si>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</si>
  <si>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</si>
  <si>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</si>
  <si>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</si>
  <si>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</si>
  <si>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</si>
  <si>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</si>
  <si>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</si>
  <si>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</si>
  <si>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</si>
  <si>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</si>
  <si>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</si>
  <si>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</si>
  <si>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</si>
  <si>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</si>
  <si>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</si>
  <si>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</si>
  <si>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</si>
  <si>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</si>
  <si>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</si>
  <si>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</si>
  <si>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</si>
  <si>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</si>
  <si>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</si>
  <si>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</si>
  <si>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</si>
  <si>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</si>
  <si>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</si>
  <si>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</si>
  <si>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</si>
  <si>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</si>
  <si>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</si>
  <si>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</si>
  <si>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</si>
  <si>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</si>
  <si>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</si>
  <si>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</si>
  <si>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</si>
  <si>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</si>
  <si>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</si>
  <si>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</si>
  <si>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</si>
  <si>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</si>
  <si>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</si>
  <si>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</si>
  <si>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</si>
  <si>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</si>
  <si>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</si>
  <si>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</si>
  <si>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</si>
  <si>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</si>
  <si>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</si>
  <si>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</si>
  <si>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</si>
  <si>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</si>
  <si>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</si>
  <si>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</si>
  <si>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</si>
  <si>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</si>
  <si>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</si>
  <si>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</si>
  <si>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</si>
  <si>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</si>
  <si>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</si>
  <si>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</si>
  <si>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</si>
  <si>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</si>
  <si>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</si>
  <si>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</si>
  <si>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</si>
  <si>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</si>
  <si>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</si>
  <si>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</si>
  <si>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</si>
  <si>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</si>
  <si>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</si>
  <si>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</si>
  <si>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</si>
  <si>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</si>
  <si>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</si>
  <si>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</si>
  <si>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</si>
  <si>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</si>
  <si>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</si>
  <si>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</si>
  <si>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</si>
  <si>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</si>
  <si>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</si>
  <si>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</si>
  <si>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</si>
  <si>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</si>
  <si>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</si>
  <si>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</si>
  <si>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</si>
  <si>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</si>
  <si>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</si>
  <si>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</si>
  <si>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</si>
  <si>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</si>
  <si>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</si>
  <si>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</si>
  <si>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</si>
  <si>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</si>
  <si>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</si>
  <si>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</si>
  <si>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</si>
  <si>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</si>
  <si>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</si>
  <si>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</si>
  <si>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</si>
  <si>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</si>
  <si>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</si>
  <si>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</si>
  <si>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</si>
  <si>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</si>
  <si>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</si>
  <si>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</si>
  <si>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</si>
  <si>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</si>
  <si>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</si>
  <si>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</si>
  <si>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</si>
  <si>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</si>
  <si>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</si>
  <si>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</si>
  <si>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</si>
  <si>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</si>
  <si>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</si>
  <si>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</si>
  <si>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</si>
  <si>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</si>
  <si>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</si>
  <si>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</si>
  <si>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</si>
  <si>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</si>
  <si>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</si>
  <si>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</si>
  <si>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</si>
  <si>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</si>
  <si>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</si>
  <si>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</si>
  <si>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</si>
  <si>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</si>
  <si>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</si>
  <si>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</si>
  <si>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</si>
  <si>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</si>
  <si>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</si>
  <si>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</si>
  <si>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</si>
  <si>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</si>
  <si>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</si>
  <si>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</si>
  <si>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</si>
  <si>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</si>
  <si>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</si>
  <si>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</si>
  <si>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</si>
  <si>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</si>
  <si>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</si>
  <si>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</si>
  <si>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</si>
  <si>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</si>
  <si>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</si>
  <si>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</si>
  <si>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</si>
  <si>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</si>
  <si>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</si>
  <si>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</si>
  <si>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</si>
  <si>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</si>
  <si>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</si>
  <si>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</si>
  <si>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</si>
  <si>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</si>
  <si>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</si>
  <si>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</si>
  <si>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</si>
  <si>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</si>
  <si>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</si>
  <si>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</si>
  <si>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</si>
  <si>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</si>
  <si>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</si>
  <si>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</si>
  <si>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</si>
  <si>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</si>
  <si>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</si>
  <si>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</si>
  <si>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</si>
  <si>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</si>
  <si>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</si>
  <si>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</si>
  <si>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</si>
  <si>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</si>
  <si>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</si>
  <si>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</si>
  <si>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</si>
  <si>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</si>
  <si>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</si>
  <si>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</si>
  <si>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</si>
  <si>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</si>
  <si>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</si>
  <si>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</si>
  <si>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</si>
  <si>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</si>
  <si>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</si>
  <si>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</si>
  <si>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</si>
  <si>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</si>
  <si>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</si>
  <si>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</si>
  <si>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</si>
  <si>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</si>
  <si>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</si>
  <si>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</si>
  <si>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</si>
  <si>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</si>
  <si>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</si>
  <si>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</si>
  <si>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</si>
  <si>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</si>
  <si>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</si>
  <si>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</si>
  <si>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</si>
  <si>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</si>
  <si>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</si>
  <si>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</si>
  <si>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</si>
  <si>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</si>
  <si>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</si>
  <si>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</si>
  <si>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</si>
  <si>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</si>
  <si>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</si>
  <si>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</si>
  <si>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</si>
  <si>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</si>
  <si>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</si>
  <si>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</si>
  <si>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</si>
  <si>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</si>
  <si>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</si>
  <si>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</si>
  <si>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</si>
  <si>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</si>
  <si>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</si>
  <si>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</si>
  <si>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</si>
  <si>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</si>
  <si>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</si>
  <si>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</si>
  <si>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</si>
  <si>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</si>
  <si>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</si>
  <si>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</si>
  <si>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</si>
  <si>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</si>
  <si>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</si>
  <si>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</si>
  <si>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</si>
  <si>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</si>
  <si>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</si>
  <si>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</si>
  <si>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</si>
  <si>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</si>
  <si>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</si>
  <si>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</si>
  <si>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</si>
  <si>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</si>
  <si>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</si>
  <si>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</si>
  <si>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</si>
  <si>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</si>
  <si>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</si>
  <si>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</si>
  <si>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</si>
  <si>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</si>
  <si>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</si>
  <si>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</si>
  <si>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</si>
  <si>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</si>
  <si>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</si>
  <si>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</si>
  <si>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</si>
  <si>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</si>
  <si>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</si>
  <si>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</si>
  <si>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</si>
  <si>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</si>
  <si>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</si>
  <si>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</si>
  <si>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</si>
  <si>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</si>
  <si>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</si>
  <si>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</si>
  <si>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</si>
  <si>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</si>
  <si>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</si>
  <si>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</si>
  <si>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</si>
  <si>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</si>
  <si>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</si>
  <si>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</si>
  <si>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</si>
  <si>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</si>
  <si>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</si>
  <si>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</si>
  <si>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</si>
  <si>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</si>
  <si>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</si>
  <si>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</si>
  <si>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</si>
  <si>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</si>
  <si>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</si>
  <si>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</si>
  <si>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</si>
  <si>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</si>
  <si>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</si>
  <si>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</si>
  <si>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</si>
  <si>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</si>
  <si>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</si>
  <si>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</si>
  <si>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</si>
  <si>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</si>
  <si>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</si>
  <si>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</si>
  <si>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</si>
  <si>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</si>
  <si>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</si>
  <si>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</si>
  <si>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</si>
  <si>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</si>
  <si>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</si>
  <si>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</si>
  <si>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</si>
  <si>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</si>
  <si>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</si>
  <si>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</si>
  <si>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</si>
  <si>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</si>
  <si>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</si>
  <si>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</si>
  <si>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</si>
  <si>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</si>
  <si>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</si>
  <si>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</si>
  <si>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</si>
  <si>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</si>
  <si>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</si>
  <si>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</si>
  <si>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</si>
  <si>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</si>
  <si>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</si>
  <si>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</si>
  <si>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</si>
  <si>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</si>
  <si>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</si>
  <si>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</si>
  <si>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</si>
  <si>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</si>
  <si>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</si>
  <si>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</si>
  <si>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</si>
  <si>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</si>
  <si>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</si>
  <si>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</si>
  <si>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</si>
  <si>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</si>
  <si>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</si>
  <si>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</si>
  <si>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</si>
  <si>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</si>
  <si>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</si>
  <si>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</si>
  <si>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</si>
  <si>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</si>
  <si>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</si>
  <si>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</si>
  <si>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</si>
  <si>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</si>
  <si>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</si>
  <si>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</si>
  <si>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</si>
  <si>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</si>
  <si>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</si>
  <si>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</si>
  <si>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</si>
  <si>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</si>
  <si>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</si>
  <si>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</si>
  <si>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</si>
  <si>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</si>
  <si>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</si>
  <si>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</si>
  <si>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</si>
  <si>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</si>
  <si>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</si>
  <si>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</si>
  <si>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</si>
  <si>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</si>
  <si>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</si>
  <si>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</si>
  <si>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</si>
  <si>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</si>
  <si>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</si>
  <si>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</si>
  <si>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</si>
  <si>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</si>
  <si>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</si>
  <si>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</si>
  <si>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</si>
  <si>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</si>
  <si>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</si>
  <si>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</si>
  <si>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</si>
  <si>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</si>
  <si>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</si>
  <si>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</si>
  <si>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</si>
  <si>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</si>
  <si>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</si>
  <si>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</si>
  <si>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</si>
  <si>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</si>
  <si>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</si>
  <si>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</si>
  <si>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</si>
  <si>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</si>
  <si>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</si>
  <si>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</si>
  <si>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</si>
  <si>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</si>
  <si>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</si>
  <si>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</si>
  <si>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</si>
  <si>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</si>
  <si>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</si>
  <si>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</si>
  <si>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</si>
  <si>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</si>
  <si>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</si>
  <si>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</si>
  <si>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</si>
  <si>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</si>
  <si>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</si>
  <si>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</si>
  <si>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</si>
  <si>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</si>
  <si>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</si>
  <si>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</si>
  <si>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</si>
  <si>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</si>
  <si>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</si>
  <si>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</si>
  <si>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</si>
  <si>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</si>
  <si>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</si>
  <si>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</si>
  <si>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</si>
  <si>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</si>
  <si>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</si>
  <si>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</si>
  <si>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</si>
  <si>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</si>
  <si>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</si>
  <si>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</si>
  <si>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</si>
  <si>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</si>
  <si>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</si>
  <si>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</si>
  <si>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</si>
  <si>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</si>
  <si>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</si>
  <si>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</si>
  <si>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</si>
  <si>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</si>
  <si>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</si>
  <si>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</si>
  <si>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</si>
  <si>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</si>
  <si>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</si>
  <si>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</si>
  <si>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</si>
  <si>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</si>
  <si>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</si>
  <si>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</si>
  <si>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</si>
  <si>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</si>
  <si>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</si>
  <si>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</si>
  <si>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</si>
  <si>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</si>
  <si>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</si>
  <si>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</si>
  <si>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</si>
  <si>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</si>
  <si>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</si>
  <si>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</si>
  <si>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</si>
  <si>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</si>
  <si>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</si>
  <si>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</si>
  <si>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</si>
  <si>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</si>
  <si>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</si>
  <si>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</si>
  <si>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</si>
  <si>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</si>
  <si>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</si>
  <si>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</si>
  <si>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</si>
  <si>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</si>
  <si>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</si>
  <si>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</si>
  <si>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</si>
  <si>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</si>
  <si>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</si>
  <si>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</si>
  <si>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</si>
  <si>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</si>
  <si>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</si>
  <si>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</si>
  <si>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</si>
  <si>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</si>
  <si>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</si>
  <si>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</si>
  <si>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</si>
  <si>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</si>
  <si>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</si>
  <si>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</si>
  <si>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</si>
  <si>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</si>
  <si>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</si>
  <si>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</si>
  <si>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</si>
  <si>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</si>
  <si>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</si>
  <si>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</si>
  <si>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</si>
  <si>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</si>
  <si>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</si>
  <si>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</si>
  <si>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</si>
  <si>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</si>
  <si>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</si>
  <si>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</si>
  <si>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</si>
  <si>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</si>
  <si>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</si>
  <si>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</si>
  <si>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</si>
  <si>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</si>
  <si>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</si>
  <si>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</si>
  <si>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</si>
  <si>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</si>
  <si>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</si>
  <si>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</si>
  <si>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</si>
  <si>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</si>
  <si>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</si>
  <si>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</si>
  <si>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</si>
  <si>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</si>
  <si>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</si>
  <si>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</si>
  <si>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</si>
  <si>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</si>
  <si>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</si>
  <si>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</si>
  <si>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</si>
  <si>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</si>
  <si>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</si>
  <si>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</si>
  <si>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</si>
  <si>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</si>
  <si>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</si>
  <si>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</si>
  <si>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</si>
  <si>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</si>
  <si>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</si>
  <si>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</si>
  <si>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</si>
  <si>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</si>
  <si>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</si>
  <si>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</si>
  <si>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</si>
  <si>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</si>
  <si>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</si>
  <si>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</si>
  <si>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</si>
  <si>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</si>
  <si>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</si>
  <si>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</si>
  <si>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</si>
  <si>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</si>
  <si>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</si>
  <si>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</si>
  <si>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</si>
  <si>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</si>
  <si>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</si>
  <si>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</si>
  <si>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</si>
  <si>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</si>
  <si>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</si>
  <si>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</si>
  <si>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</si>
  <si>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</si>
  <si>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</si>
  <si>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</si>
  <si>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</si>
  <si>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</si>
  <si>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</si>
  <si>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</si>
  <si>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</si>
  <si>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</si>
  <si>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</si>
  <si>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</si>
  <si>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</si>
  <si>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</si>
  <si>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</si>
  <si>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</si>
  <si>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</si>
  <si>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</si>
  <si>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</si>
  <si>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</si>
  <si>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</si>
  <si>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</si>
  <si>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</si>
  <si>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</si>
  <si>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</si>
  <si>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</si>
  <si>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</si>
  <si>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</si>
  <si>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</si>
  <si>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</si>
  <si>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</si>
  <si>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</si>
  <si>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</si>
  <si>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</si>
  <si>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</si>
  <si>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</si>
  <si>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</si>
  <si>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</si>
  <si>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</si>
  <si>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</si>
  <si>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</si>
  <si>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</si>
  <si>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</si>
  <si>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</si>
  <si>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</si>
  <si>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</si>
  <si>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</si>
  <si>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</si>
  <si>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</si>
  <si>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</si>
  <si>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</si>
  <si>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</si>
  <si>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</si>
  <si>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</si>
  <si>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</si>
  <si>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</si>
  <si>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</si>
  <si>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</si>
  <si>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</si>
  <si>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</si>
  <si>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</si>
  <si>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</si>
  <si>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</si>
  <si>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</si>
  <si>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</si>
  <si>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</si>
  <si>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</si>
  <si>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</si>
  <si>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</si>
  <si>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</si>
  <si>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</si>
  <si>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</si>
  <si>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</si>
  <si>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</si>
  <si>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</si>
  <si>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</si>
  <si>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</si>
  <si>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</si>
  <si>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</si>
  <si>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</si>
  <si>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</si>
  <si>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</si>
  <si>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</si>
  <si>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</si>
  <si>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</si>
  <si>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</si>
  <si>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</si>
  <si>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</si>
  <si>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</si>
  <si>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</si>
  <si>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</si>
  <si>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</si>
  <si>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</si>
  <si>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</si>
  <si>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</si>
  <si>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</si>
  <si>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</si>
  <si>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</si>
  <si>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</si>
  <si>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</si>
  <si>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</si>
  <si>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</si>
  <si>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</si>
  <si>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</si>
  <si>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</si>
  <si>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</si>
  <si>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</si>
  <si>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</si>
  <si>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</si>
  <si>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</si>
  <si>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</si>
  <si>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</si>
  <si>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</si>
  <si>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</si>
  <si>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</si>
  <si>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</si>
  <si>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</si>
  <si>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</si>
  <si>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</si>
  <si>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</si>
  <si>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</si>
  <si>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</si>
  <si>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</si>
  <si>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</si>
  <si>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</si>
  <si>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</si>
  <si>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</si>
  <si>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</si>
  <si>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</si>
  <si>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</si>
  <si>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</si>
  <si>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</si>
  <si>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</si>
  <si>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</si>
  <si>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</si>
  <si>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</si>
  <si>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</si>
  <si>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</si>
  <si>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</si>
  <si>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</si>
  <si>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</si>
  <si>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</si>
  <si>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</si>
  <si>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</si>
  <si>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</si>
  <si>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</si>
  <si>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</si>
  <si>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</si>
  <si>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</si>
  <si>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</si>
  <si>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</si>
  <si>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</si>
  <si>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</si>
  <si>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</si>
  <si>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</si>
  <si>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</si>
  <si>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</si>
  <si>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</si>
  <si>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</si>
  <si>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</si>
  <si>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</si>
  <si>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</si>
  <si>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</si>
  <si>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</si>
  <si>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</si>
  <si>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</si>
  <si>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</si>
  <si>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</si>
  <si>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</si>
  <si>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</si>
  <si>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</si>
  <si>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</si>
  <si>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</si>
  <si>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</si>
  <si>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</si>
  <si>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</si>
  <si>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</si>
  <si>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</si>
  <si>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</si>
  <si>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</si>
  <si>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</si>
  <si>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</si>
  <si>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</si>
  <si>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</si>
  <si>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</si>
  <si>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</si>
  <si>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</si>
  <si>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</si>
  <si>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</si>
  <si>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</si>
  <si>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</si>
  <si>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</si>
  <si>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</si>
  <si>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</si>
  <si>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</si>
  <si>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</si>
  <si>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</si>
  <si>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</si>
  <si>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</si>
  <si>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</si>
  <si>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</si>
  <si>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</si>
  <si>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</si>
  <si>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</si>
  <si>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</si>
  <si>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</si>
  <si>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</si>
  <si>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</si>
  <si>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</si>
  <si>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</si>
  <si>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</si>
  <si>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</si>
  <si>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</si>
  <si>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</si>
  <si>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</si>
  <si>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</si>
  <si>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</si>
  <si>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</si>
  <si>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</si>
  <si>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</si>
  <si>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</si>
  <si>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</si>
  <si>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</si>
  <si>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</si>
  <si>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</si>
  <si>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</si>
  <si>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</si>
  <si>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</si>
  <si>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</si>
  <si>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</si>
  <si>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</si>
  <si>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</si>
  <si>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</si>
  <si>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</si>
  <si>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</si>
  <si>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</si>
  <si>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</si>
  <si>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</si>
  <si>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</si>
  <si>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</si>
  <si>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</si>
  <si>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</si>
  <si>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</si>
  <si>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</si>
  <si>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</si>
  <si>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</si>
  <si>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</si>
  <si>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</si>
  <si>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</si>
  <si>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</si>
  <si>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</si>
  <si>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</si>
  <si>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</si>
  <si>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</si>
  <si>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</si>
  <si>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</si>
  <si>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</si>
  <si>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</si>
  <si>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</si>
  <si>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</si>
  <si>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</si>
  <si>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</si>
  <si>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</si>
  <si>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</si>
  <si>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</si>
  <si>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</si>
  <si>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</si>
  <si>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</si>
  <si>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</si>
  <si>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</si>
  <si>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</si>
  <si>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</si>
  <si>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</si>
  <si>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</si>
  <si>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</si>
  <si>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</si>
  <si>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</si>
  <si>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</si>
  <si>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</si>
  <si>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</si>
  <si>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</si>
  <si>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</si>
  <si>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</si>
  <si>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</si>
  <si>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</si>
  <si>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</si>
  <si>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</si>
  <si>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</si>
  <si>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</si>
  <si>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</si>
  <si>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</si>
  <si>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</si>
  <si>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</si>
  <si>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</si>
  <si>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</si>
  <si>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</si>
  <si>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</si>
  <si>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</si>
  <si>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</si>
  <si>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</si>
  <si>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</si>
  <si>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</si>
  <si>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</si>
  <si>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</si>
  <si>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</si>
  <si>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</si>
  <si>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</si>
  <si>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</si>
  <si>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</si>
  <si>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</si>
  <si>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</si>
  <si>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</si>
  <si>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</si>
  <si>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</si>
  <si>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</si>
  <si>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</si>
  <si>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</si>
  <si>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</si>
  <si>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</si>
  <si>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</si>
  <si>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</si>
  <si>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</si>
  <si>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</si>
  <si>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</si>
  <si>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</si>
  <si>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</si>
  <si>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</si>
  <si>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</si>
  <si>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</si>
  <si>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</si>
  <si>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</si>
  <si>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</si>
  <si>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</si>
  <si>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</si>
  <si>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</si>
  <si>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</si>
  <si>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</si>
  <si>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</si>
  <si>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</si>
  <si>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</si>
  <si>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</si>
  <si>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</si>
  <si>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</si>
  <si>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</si>
  <si>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</si>
  <si>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</si>
  <si>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</si>
  <si>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</si>
  <si>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</si>
  <si>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</si>
  <si>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</si>
  <si>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</si>
  <si>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</si>
  <si>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</si>
  <si>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</si>
  <si>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</si>
  <si>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</si>
  <si>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</si>
  <si>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</si>
  <si>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</si>
  <si>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</si>
  <si>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</si>
  <si>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</si>
  <si>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</si>
  <si>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</si>
  <si>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</si>
  <si>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</si>
  <si>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</si>
  <si>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</si>
  <si>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</si>
  <si>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</si>
  <si>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</si>
  <si>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</si>
  <si>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</si>
  <si>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</si>
  <si>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</si>
  <si>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</si>
  <si>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</si>
  <si>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</si>
  <si>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</si>
  <si>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</si>
  <si>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</si>
  <si>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</si>
  <si>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</si>
  <si>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</si>
  <si>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</si>
  <si>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</si>
  <si>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</si>
  <si>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</si>
  <si>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</si>
  <si>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</si>
  <si>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</si>
  <si>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</si>
  <si>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</si>
  <si>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</si>
  <si>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</si>
  <si>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</si>
  <si>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</si>
  <si>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</si>
  <si>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</si>
  <si>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</si>
  <si>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</si>
  <si>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</si>
  <si>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</si>
  <si>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</si>
  <si>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</si>
  <si>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</si>
  <si>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</si>
  <si>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</si>
  <si>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</si>
  <si>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</si>
  <si>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</si>
  <si>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</si>
  <si>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</si>
  <si>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</si>
  <si>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</si>
  <si>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</si>
  <si>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</si>
  <si>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</si>
  <si>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</si>
  <si>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</si>
  <si>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</si>
  <si>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</si>
  <si>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</si>
  <si>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</si>
  <si>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</si>
  <si>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</si>
  <si>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</si>
  <si>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</si>
  <si>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</si>
  <si>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</si>
  <si>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</si>
  <si>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</si>
  <si>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</si>
  <si>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</si>
  <si>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</si>
  <si>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</si>
  <si>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</si>
  <si>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</si>
  <si>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</si>
  <si>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</si>
  <si>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</si>
  <si>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</si>
  <si>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</si>
  <si>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</si>
  <si>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</si>
  <si>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</si>
  <si>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</si>
  <si>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</si>
  <si>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</si>
  <si>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</si>
  <si>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</si>
  <si>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</si>
  <si>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</si>
  <si>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</si>
  <si>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</si>
  <si>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</si>
  <si>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</si>
  <si>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</si>
  <si>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</si>
  <si>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</si>
  <si>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</si>
  <si>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</si>
  <si>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</si>
  <si>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</si>
  <si>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</si>
  <si>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</si>
  <si>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</si>
  <si>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</si>
  <si>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</si>
  <si>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</si>
  <si>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</si>
  <si>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</si>
  <si>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</si>
  <si>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</si>
  <si>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</si>
  <si>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</si>
  <si>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</si>
  <si>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</si>
  <si>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</si>
  <si>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</si>
  <si>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</si>
  <si>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</si>
  <si>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</si>
  <si>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</si>
  <si>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</si>
  <si>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</si>
  <si>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</si>
  <si>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</si>
  <si>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</si>
  <si>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</si>
  <si>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</si>
  <si>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</si>
  <si>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</si>
  <si>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</si>
  <si>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</si>
  <si>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</si>
  <si>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</si>
  <si>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</si>
  <si>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</si>
  <si>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</si>
  <si>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</si>
  <si>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</si>
  <si>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</si>
  <si>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</si>
  <si>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</si>
  <si>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</si>
  <si>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</si>
  <si>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</si>
  <si>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</si>
  <si>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</si>
  <si>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</si>
  <si>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</si>
  <si>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</si>
  <si>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</si>
  <si>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</si>
  <si>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</si>
  <si>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</si>
  <si>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</si>
  <si>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</si>
  <si>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</si>
  <si>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</si>
  <si>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</si>
  <si>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</si>
  <si>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</si>
  <si>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</si>
  <si>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</si>
  <si>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</si>
  <si>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</si>
  <si>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</si>
  <si>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</si>
  <si>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</si>
  <si>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</si>
  <si>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</si>
  <si>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</si>
  <si>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</si>
  <si>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</si>
  <si>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</si>
  <si>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</si>
  <si>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</si>
  <si>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</si>
  <si>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</si>
  <si>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</si>
  <si>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</si>
  <si>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</si>
  <si>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</si>
  <si>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</si>
  <si>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</si>
  <si>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</si>
  <si>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</si>
  <si>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</si>
  <si>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</si>
  <si>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</si>
  <si>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</si>
  <si>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</si>
  <si>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</si>
  <si>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</si>
  <si>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</si>
  <si>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</si>
  <si>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</si>
  <si>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</si>
  <si>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</si>
  <si>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</si>
  <si>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</si>
  <si>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</si>
  <si>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</si>
  <si>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</si>
  <si>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</si>
  <si>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</si>
  <si>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</si>
  <si>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</si>
  <si>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</si>
  <si>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</si>
  <si>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</si>
  <si>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</si>
  <si>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</si>
  <si>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</si>
  <si>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</si>
  <si>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</si>
  <si>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</si>
  <si>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</si>
  <si>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</si>
  <si>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</si>
  <si>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</si>
  <si>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</si>
  <si>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</si>
  <si>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</si>
  <si>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</si>
  <si>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</si>
  <si>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</si>
  <si>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</si>
  <si>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</si>
  <si>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</si>
  <si>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</si>
  <si>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</si>
  <si>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</si>
  <si>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</si>
  <si>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</si>
  <si>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</si>
  <si>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</si>
  <si>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</si>
  <si>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</si>
  <si>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</si>
  <si>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</si>
  <si>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</si>
  <si>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</si>
  <si>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</si>
  <si>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</si>
  <si>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</si>
  <si>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</si>
  <si>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</si>
  <si>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</si>
  <si>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</si>
  <si>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</si>
  <si>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</si>
  <si>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</si>
  <si>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</si>
  <si>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</si>
  <si>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</si>
  <si>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</si>
  <si>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</si>
  <si>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</si>
  <si>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</si>
  <si>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</si>
  <si>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</si>
  <si>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</si>
  <si>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</si>
  <si>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</si>
  <si>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</si>
  <si>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</si>
  <si>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</si>
  <si>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</si>
  <si>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</si>
  <si>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</si>
  <si>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</si>
  <si>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</si>
  <si>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</si>
  <si>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</si>
  <si>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</si>
  <si>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</si>
  <si>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</si>
  <si>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</si>
  <si>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</si>
  <si>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</si>
  <si>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</si>
  <si>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</si>
  <si>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</si>
  <si>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</si>
  <si>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</si>
  <si>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</si>
  <si>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</si>
  <si>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</si>
  <si>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</si>
  <si>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</si>
  <si>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</si>
  <si>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</si>
  <si>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</si>
  <si>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</si>
  <si>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</si>
  <si>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</si>
  <si>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</si>
  <si>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</si>
  <si>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</si>
  <si>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</si>
  <si>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</si>
  <si>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</si>
  <si>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</si>
  <si>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</si>
  <si>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</si>
  <si>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</si>
  <si>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</si>
  <si>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</si>
  <si>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</si>
  <si>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</si>
  <si>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</si>
  <si>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</si>
  <si>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</si>
  <si>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</si>
  <si>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</si>
  <si>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</si>
  <si>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</si>
  <si>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</si>
  <si>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</si>
  <si>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</si>
  <si>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</si>
  <si>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</si>
  <si>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</si>
  <si>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</si>
  <si>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</si>
  <si>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</si>
  <si>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</si>
  <si>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</si>
  <si>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</si>
  <si>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</si>
  <si>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</si>
  <si>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</si>
  <si>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</si>
  <si>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</si>
  <si>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</si>
  <si>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</si>
  <si>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</si>
  <si>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</si>
  <si>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</si>
  <si>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</si>
  <si>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</si>
  <si>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</si>
  <si>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</si>
  <si>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</si>
  <si>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</si>
  <si>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</si>
  <si>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</si>
  <si>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</si>
  <si>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</si>
  <si>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</si>
  <si>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</si>
  <si>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</si>
  <si>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</si>
  <si>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</si>
  <si>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</si>
  <si>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</si>
  <si>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</si>
  <si>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</si>
  <si>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</si>
  <si>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</si>
  <si>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</si>
  <si>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</si>
  <si>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</si>
  <si>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</si>
  <si>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</si>
  <si>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</si>
  <si>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</si>
  <si>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</si>
  <si>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</si>
  <si>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</si>
  <si>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</si>
  <si>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</si>
  <si>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</si>
  <si>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</si>
  <si>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</si>
  <si>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</si>
  <si>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</si>
  <si>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</si>
  <si>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</si>
  <si>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</si>
  <si>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</si>
  <si>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</si>
  <si>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</si>
  <si>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</si>
  <si>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</si>
  <si>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</si>
  <si>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</si>
  <si>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</si>
  <si>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</si>
  <si>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</si>
  <si>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</si>
  <si>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</si>
  <si>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</si>
  <si>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</si>
  <si>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</si>
  <si>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</si>
  <si>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</si>
  <si>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</si>
  <si>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</si>
  <si>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</si>
  <si>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</si>
  <si>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</si>
  <si>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</si>
  <si>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</si>
  <si>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</si>
  <si>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</si>
  <si>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</si>
  <si>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</si>
  <si>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</si>
  <si>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</si>
  <si>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</si>
  <si>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</si>
  <si>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</si>
  <si>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</si>
  <si>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</si>
  <si>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</si>
  <si>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</si>
  <si>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</si>
  <si>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</si>
  <si>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</si>
  <si>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</si>
  <si>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</si>
  <si>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</si>
  <si>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</si>
  <si>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</si>
  <si>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</si>
  <si>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</si>
  <si>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</si>
  <si>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</si>
  <si>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</si>
  <si>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</si>
  <si>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</si>
  <si>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</si>
  <si>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</si>
  <si>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</si>
  <si>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</si>
  <si>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</si>
  <si>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</si>
  <si>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</si>
  <si>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</si>
  <si>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</si>
  <si>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</si>
  <si>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</si>
  <si>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</si>
  <si>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</si>
  <si>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</si>
  <si>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</si>
  <si>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</si>
  <si>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</si>
  <si>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</si>
  <si>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</si>
  <si>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</si>
  <si>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</si>
  <si>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</si>
  <si>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</si>
  <si>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</si>
  <si>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</si>
  <si>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</si>
  <si>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</si>
  <si>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</si>
  <si>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</si>
  <si>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</si>
  <si>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</si>
  <si>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</si>
  <si>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</si>
  <si>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</si>
  <si>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</si>
  <si>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</si>
  <si>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</si>
  <si>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</si>
  <si>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</si>
  <si>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</si>
  <si>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</si>
  <si>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</si>
  <si>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</si>
  <si>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</si>
  <si>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</si>
  <si>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</si>
  <si>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</si>
  <si>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</si>
  <si>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</si>
  <si>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</si>
  <si>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</si>
  <si>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</si>
  <si>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</si>
  <si>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</si>
  <si>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</si>
  <si>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</si>
  <si>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</si>
  <si>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</si>
  <si>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</si>
  <si>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</si>
  <si>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</si>
  <si>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</si>
  <si>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</si>
  <si>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</si>
  <si>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</si>
  <si>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</si>
  <si>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</si>
  <si>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</si>
  <si>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</si>
  <si>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</si>
  <si>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</si>
  <si>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</si>
  <si>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</si>
  <si>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</si>
  <si>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</si>
  <si>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</si>
  <si>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</si>
  <si>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</si>
  <si>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</si>
  <si>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</si>
  <si>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</si>
  <si>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</si>
  <si>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</si>
  <si>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</si>
  <si>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</si>
  <si>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</si>
  <si>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</si>
  <si>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</si>
  <si>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</si>
  <si>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</si>
  <si>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</si>
  <si>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</si>
  <si>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</si>
  <si>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</si>
  <si>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</si>
  <si>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</si>
  <si>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</si>
  <si>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</si>
  <si>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</si>
  <si>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</si>
  <si>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</si>
  <si>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</si>
  <si>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</si>
  <si>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</si>
  <si>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</si>
  <si>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</si>
  <si>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</si>
  <si>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</si>
  <si>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</si>
  <si>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</si>
  <si>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</si>
  <si>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</si>
  <si>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</si>
  <si>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</si>
  <si>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</si>
  <si>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</si>
  <si>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</si>
  <si>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</si>
  <si>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</si>
  <si>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</si>
  <si>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</si>
  <si>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</si>
  <si>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</si>
  <si>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</si>
  <si>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</si>
  <si>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</si>
  <si>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</si>
  <si>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</si>
  <si>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</si>
  <si>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</si>
  <si>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</si>
  <si>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</si>
  <si>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</si>
  <si>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</si>
  <si>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</si>
  <si>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</si>
  <si>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</si>
  <si>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</si>
  <si>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</si>
  <si>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</si>
  <si>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</si>
  <si>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</si>
  <si>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</si>
  <si>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</si>
  <si>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</si>
  <si>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</si>
  <si>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</si>
  <si>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</si>
  <si>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</si>
  <si>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</si>
  <si>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</si>
  <si>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</si>
  <si>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</si>
  <si>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</si>
  <si>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</si>
  <si>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</si>
  <si>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</si>
  <si>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</si>
  <si>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</si>
  <si>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</si>
  <si>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</si>
  <si>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</si>
  <si>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</si>
  <si>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</si>
  <si>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</si>
  <si>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</si>
  <si>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</si>
  <si>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</si>
  <si>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</si>
  <si>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</si>
  <si>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</si>
  <si>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</si>
  <si>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</si>
  <si>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</si>
  <si>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</si>
  <si>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</si>
  <si>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</si>
  <si>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</si>
  <si>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</si>
  <si>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</si>
  <si>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</si>
  <si>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</si>
  <si>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</si>
  <si>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</si>
  <si>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</si>
  <si>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</si>
  <si>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</si>
  <si>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</si>
  <si>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</si>
  <si>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</si>
  <si>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</si>
  <si>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</si>
  <si>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</si>
  <si>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</si>
  <si>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</si>
  <si>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</si>
  <si>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</si>
  <si>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</si>
  <si>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</si>
  <si>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</si>
  <si>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</si>
  <si>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</si>
  <si>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</si>
  <si>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</si>
  <si>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</si>
  <si>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</si>
  <si>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</si>
  <si>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</si>
  <si>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</si>
  <si>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</si>
  <si>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</si>
  <si>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</si>
  <si>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</si>
  <si>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</si>
  <si>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</si>
  <si>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</si>
  <si>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</si>
  <si>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</si>
  <si>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</si>
  <si>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</si>
  <si>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</si>
  <si>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</si>
  <si>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</si>
  <si>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</si>
  <si>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</si>
  <si>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</si>
  <si>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</si>
  <si>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</si>
  <si>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</si>
  <si>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</si>
  <si>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</si>
  <si>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</si>
  <si>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</si>
  <si>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</si>
  <si>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</si>
  <si>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</si>
  <si>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</si>
  <si>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</si>
  <si>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</si>
  <si>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</si>
  <si>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</si>
  <si>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</si>
  <si>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</si>
  <si>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</si>
  <si>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</si>
  <si>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</si>
  <si>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</si>
  <si>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</si>
  <si>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</si>
  <si>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</si>
  <si>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</si>
  <si>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</si>
  <si>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</si>
  <si>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</si>
  <si>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</si>
  <si>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</si>
  <si>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</si>
  <si>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</si>
  <si>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</si>
  <si>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</si>
  <si>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</si>
  <si>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</si>
  <si>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</si>
  <si>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</si>
  <si>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</si>
  <si>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</si>
  <si>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</si>
  <si>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</si>
  <si>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</si>
  <si>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</si>
  <si>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</si>
  <si>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</si>
  <si>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</si>
  <si>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</si>
  <si>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</si>
  <si>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</si>
  <si>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</si>
  <si>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</si>
  <si>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</si>
  <si>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</si>
  <si>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</si>
  <si>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</si>
  <si>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</si>
  <si>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</si>
  <si>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</si>
  <si>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</si>
  <si>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</si>
  <si>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</si>
  <si>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</si>
  <si>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</si>
  <si>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</si>
  <si>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</si>
  <si>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</si>
  <si>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</si>
  <si>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</si>
  <si>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</si>
  <si>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</si>
  <si>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</si>
  <si>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</si>
  <si>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</si>
  <si>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</si>
  <si>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</si>
  <si>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</si>
  <si>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</si>
  <si>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</si>
  <si>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</si>
  <si>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</si>
  <si>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</si>
  <si>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</si>
  <si>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</si>
  <si>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</si>
  <si>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</si>
  <si>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</si>
  <si>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</si>
  <si>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</si>
  <si>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</si>
  <si>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</si>
  <si>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</si>
  <si>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</si>
  <si>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</si>
  <si>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</si>
  <si>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</si>
  <si>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</si>
  <si>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</si>
  <si>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</si>
  <si>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</si>
  <si>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</si>
  <si>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</si>
  <si>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</si>
  <si>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</si>
  <si>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</si>
  <si>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</si>
  <si>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</si>
  <si>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</si>
  <si>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</si>
  <si>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</si>
  <si>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</si>
  <si>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</si>
  <si>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</si>
  <si>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</si>
  <si>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</si>
  <si>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</si>
  <si>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</si>
  <si>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</si>
  <si>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</si>
  <si>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</si>
  <si>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</si>
  <si>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</si>
  <si>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</si>
  <si>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</si>
  <si>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</si>
  <si>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</si>
  <si>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</si>
  <si>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</si>
  <si>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</si>
  <si>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</si>
  <si>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</si>
  <si>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</si>
  <si>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</si>
  <si>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</si>
  <si>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</si>
  <si>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</si>
  <si>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</si>
  <si>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</si>
  <si>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</si>
  <si>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</si>
  <si>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</si>
  <si>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</si>
  <si>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</si>
  <si>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</si>
  <si>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</si>
  <si>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</si>
  <si>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</si>
  <si>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</si>
  <si>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</si>
  <si>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</si>
  <si>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</si>
  <si>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</si>
  <si>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</si>
  <si>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</si>
  <si>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</si>
  <si>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</si>
  <si>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</si>
  <si>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</si>
  <si>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</si>
  <si>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</si>
  <si>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</si>
  <si>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</si>
  <si>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</si>
  <si>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</si>
  <si>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</si>
  <si>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</si>
  <si>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</si>
  <si>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</si>
  <si>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</si>
  <si>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</si>
  <si>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</si>
  <si>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</si>
  <si>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</si>
  <si>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</si>
  <si>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</si>
  <si>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</si>
  <si>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</si>
  <si>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</si>
  <si>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</si>
  <si>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</si>
  <si>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</si>
  <si>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</si>
  <si>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</si>
  <si>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</si>
  <si>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</si>
  <si>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</si>
  <si>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</si>
  <si>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</si>
  <si>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</si>
  <si>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</si>
  <si>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</si>
  <si>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</si>
  <si>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</si>
  <si>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</si>
  <si>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</si>
  <si>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</si>
  <si>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</si>
  <si>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</si>
  <si>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</si>
  <si>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</si>
  <si>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</si>
  <si>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</si>
  <si>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</si>
  <si>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</si>
  <si>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</si>
  <si>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</si>
  <si>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</si>
  <si>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</si>
  <si>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</si>
  <si>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</si>
  <si>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</si>
  <si>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</si>
  <si>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</si>
  <si>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</si>
  <si>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</si>
  <si>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</si>
  <si>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</si>
  <si>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</si>
  <si>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</si>
  <si>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</si>
  <si>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</si>
  <si>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</si>
  <si>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</si>
  <si>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</si>
  <si>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</si>
  <si>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</si>
  <si>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</si>
  <si>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</si>
  <si>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</si>
  <si>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</si>
  <si>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</si>
  <si>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</si>
  <si>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</si>
  <si>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</si>
  <si>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</si>
  <si>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</si>
  <si>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</si>
  <si>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</si>
  <si>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</si>
  <si>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</si>
  <si>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</si>
  <si>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</si>
  <si>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</si>
  <si>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</si>
  <si>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</si>
  <si>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</si>
  <si>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</si>
  <si>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</si>
  <si>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</si>
  <si>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</si>
  <si>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</si>
  <si>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</si>
  <si>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</si>
  <si>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</si>
  <si>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</si>
  <si>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</si>
  <si>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</si>
  <si>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</si>
  <si>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</si>
  <si>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</si>
  <si>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</si>
  <si>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</si>
  <si>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</si>
  <si>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</si>
  <si>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</si>
  <si>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</si>
  <si>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</si>
  <si>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</si>
  <si>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</si>
  <si>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</si>
  <si>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</si>
  <si>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</si>
  <si>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</si>
  <si>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</si>
  <si>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</si>
  <si>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</si>
  <si>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</si>
  <si>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</si>
  <si>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</si>
  <si>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</si>
  <si>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</si>
  <si>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</si>
  <si>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</si>
  <si>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</si>
  <si>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</si>
  <si>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</si>
  <si>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</si>
  <si>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</si>
  <si>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</si>
  <si>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</si>
  <si>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</si>
  <si>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</si>
  <si>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</si>
  <si>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</si>
  <si>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</si>
  <si>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</si>
  <si>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</si>
  <si>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</si>
  <si>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</si>
  <si>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</si>
  <si>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</si>
  <si>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</si>
  <si>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</si>
  <si>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</si>
  <si>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</si>
  <si>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</si>
  <si>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</si>
  <si>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</si>
  <si>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</si>
  <si>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</si>
  <si>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</si>
  <si>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</si>
  <si>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</si>
  <si>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</si>
  <si>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</si>
  <si>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</si>
  <si>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</si>
  <si>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</si>
  <si>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</si>
  <si>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</si>
  <si>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</si>
  <si>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</si>
  <si>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</si>
  <si>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</si>
  <si>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</si>
  <si>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</si>
  <si>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</si>
  <si>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</si>
  <si>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</si>
  <si>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</si>
  <si>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</si>
  <si>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</si>
  <si>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</si>
  <si>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</si>
  <si>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</si>
  <si>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</si>
  <si>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</si>
  <si>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</si>
  <si>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</si>
  <si>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</si>
  <si>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</si>
  <si>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</si>
  <si>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</si>
  <si>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</si>
  <si>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</si>
  <si>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</si>
  <si>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</si>
  <si>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</si>
  <si>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</si>
  <si>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</si>
  <si>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</si>
  <si>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</si>
  <si>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</si>
  <si>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</si>
  <si>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</si>
  <si>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</si>
  <si>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</si>
  <si>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</si>
  <si>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</si>
  <si>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</si>
  <si>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</si>
  <si>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</si>
  <si>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</si>
  <si>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</si>
  <si>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</si>
  <si>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</si>
  <si>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</si>
  <si>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</si>
  <si>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</si>
  <si>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</si>
  <si>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</si>
  <si>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</si>
  <si>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</si>
  <si>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</si>
  <si>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</si>
  <si>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</si>
  <si>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</si>
  <si>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</si>
  <si>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</si>
  <si>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</si>
  <si>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</si>
  <si>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</si>
  <si>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</si>
  <si>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</si>
  <si>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</si>
  <si>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</si>
  <si>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</si>
  <si>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</si>
  <si>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</si>
  <si>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</si>
  <si>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</si>
  <si>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</si>
  <si>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</si>
  <si>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</si>
  <si>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</si>
  <si>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</si>
  <si>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</si>
  <si>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</si>
  <si>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</si>
  <si>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</si>
  <si>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</si>
  <si>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</si>
  <si>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</si>
  <si>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</si>
  <si>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</si>
  <si>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</si>
  <si>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</si>
  <si>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</si>
  <si>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</si>
  <si>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</si>
  <si>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</si>
  <si>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</si>
  <si>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</si>
  <si>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</si>
  <si>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</si>
  <si>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</si>
  <si>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</si>
  <si>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</si>
  <si>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</si>
  <si>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</si>
  <si>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</si>
  <si>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</si>
  <si>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</si>
  <si>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</si>
  <si>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</si>
  <si>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</si>
  <si>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</si>
  <si>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</si>
  <si>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</si>
  <si>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</si>
  <si>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</si>
  <si>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</si>
  <si>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</si>
  <si>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</si>
  <si>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</si>
  <si>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</si>
  <si>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</si>
  <si>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</si>
  <si>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</si>
  <si>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</si>
  <si>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</si>
  <si>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</si>
  <si>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</si>
  <si>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</si>
  <si>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</si>
  <si>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</si>
  <si>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</si>
  <si>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</si>
  <si>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</si>
  <si>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</si>
  <si>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</si>
  <si>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</si>
  <si>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</si>
  <si>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</si>
  <si>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</si>
  <si>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</si>
  <si>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</si>
  <si>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</si>
  <si>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</si>
  <si>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</si>
  <si>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</si>
  <si>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</si>
  <si>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</si>
  <si>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</si>
  <si>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</si>
  <si>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</si>
  <si>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</si>
  <si>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</si>
  <si>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</si>
  <si>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</si>
  <si>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</si>
  <si>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</si>
  <si>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</si>
  <si>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</si>
  <si>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</si>
  <si>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</si>
  <si>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</si>
  <si>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</si>
  <si>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</si>
  <si>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</si>
  <si>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</si>
  <si>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</si>
  <si>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</si>
  <si>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</si>
  <si>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</si>
  <si>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</si>
  <si>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</si>
  <si>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</si>
  <si>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</si>
  <si>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</si>
  <si>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</si>
  <si>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</si>
  <si>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</si>
  <si>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</si>
  <si>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</si>
  <si>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</si>
  <si>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</si>
  <si>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</si>
  <si>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</si>
  <si>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</si>
  <si>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</si>
  <si>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</si>
  <si>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</si>
  <si>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</si>
  <si>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</si>
  <si>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</si>
  <si>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</si>
  <si>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</si>
  <si>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</si>
  <si>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</si>
  <si>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</si>
  <si>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</si>
  <si>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</si>
  <si>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</si>
  <si>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</si>
  <si>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</si>
  <si>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</si>
  <si>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</si>
  <si>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</si>
  <si>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</si>
  <si>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</si>
  <si>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</si>
  <si>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</si>
  <si>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</si>
  <si>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</si>
  <si>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</si>
  <si>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</si>
  <si>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</si>
  <si>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</si>
  <si>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</si>
  <si>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</si>
  <si>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</si>
  <si>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</si>
  <si>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</si>
  <si>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</si>
  <si>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</si>
  <si>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</si>
  <si>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</si>
  <si>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</si>
  <si>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</si>
  <si>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</si>
  <si>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</si>
  <si>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</si>
  <si>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</si>
  <si>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</si>
  <si>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</si>
  <si>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</si>
  <si>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</si>
  <si>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</si>
  <si>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</si>
  <si>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</si>
  <si>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</si>
  <si>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</si>
  <si>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</si>
  <si>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</si>
  <si>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</si>
  <si>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</si>
  <si>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</si>
  <si>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</si>
  <si>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</si>
  <si>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</si>
  <si>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</si>
  <si>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</si>
  <si>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</si>
  <si>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</si>
  <si>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</si>
  <si>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</si>
  <si>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</si>
  <si>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</si>
  <si>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</si>
  <si>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</si>
  <si>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</si>
  <si>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</si>
  <si>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</si>
  <si>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</si>
  <si>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</si>
  <si>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</si>
  <si>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</si>
  <si>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</si>
  <si>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</si>
  <si>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</si>
  <si>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</si>
  <si>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</si>
  <si>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</si>
  <si>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</si>
  <si>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</si>
  <si>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</si>
  <si>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</si>
  <si>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</si>
  <si>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</si>
  <si>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</si>
  <si>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</si>
  <si>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</si>
  <si>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</si>
  <si>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</si>
  <si>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</si>
  <si>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</si>
  <si>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</si>
  <si>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</si>
  <si>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</si>
  <si>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</si>
  <si>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</si>
  <si>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</si>
  <si>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</si>
  <si>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</si>
  <si>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</si>
  <si>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</si>
  <si>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</si>
  <si>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</si>
  <si>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</si>
  <si>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</si>
  <si>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</si>
  <si>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</si>
  <si>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</si>
  <si>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</si>
  <si>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</si>
  <si>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</si>
  <si>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</si>
  <si>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</si>
  <si>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</si>
  <si>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</si>
  <si>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</si>
  <si>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</si>
  <si>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</si>
  <si>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</si>
  <si>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</si>
  <si>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</si>
  <si>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</si>
  <si>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</si>
  <si>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</si>
  <si>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</si>
  <si>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</si>
  <si>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</si>
  <si>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</si>
  <si>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</si>
  <si>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</si>
  <si>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</si>
  <si>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</si>
  <si>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</si>
  <si>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</si>
  <si>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</si>
  <si>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</si>
  <si>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</si>
  <si>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</si>
  <si>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</si>
  <si>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</si>
  <si>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</si>
  <si>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</si>
  <si>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</si>
  <si>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</si>
  <si>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</si>
  <si>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</si>
  <si>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</si>
  <si>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</si>
  <si>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</si>
  <si>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</si>
  <si>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</si>
  <si>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</si>
  <si>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</si>
  <si>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</si>
  <si>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</si>
  <si>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</si>
  <si>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</si>
  <si>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</si>
  <si>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</si>
  <si>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</si>
  <si>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</si>
  <si>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</si>
  <si>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</si>
  <si>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</si>
  <si>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</si>
  <si>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</si>
  <si>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</si>
  <si>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</si>
  <si>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</si>
  <si>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</si>
  <si>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</si>
  <si>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</si>
  <si>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</si>
  <si>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</si>
  <si>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</si>
  <si>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</si>
  <si>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</si>
  <si>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</si>
  <si>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</si>
  <si>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</si>
  <si>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</si>
  <si>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</si>
  <si>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</si>
  <si>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</si>
  <si>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</si>
  <si>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</si>
  <si>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</si>
  <si>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</si>
  <si>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</si>
  <si>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</si>
  <si>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</si>
  <si>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</si>
  <si>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</si>
  <si>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</si>
  <si>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</si>
  <si>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</si>
  <si>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</si>
  <si>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</si>
  <si>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</si>
  <si>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</si>
  <si>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</si>
  <si>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</si>
  <si>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</si>
  <si>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</si>
  <si>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</si>
  <si>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</si>
  <si>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</si>
  <si>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</si>
  <si>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</si>
  <si>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</si>
  <si>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</si>
  <si>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</si>
  <si>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</si>
  <si>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</si>
  <si>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</si>
  <si>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</si>
  <si>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</si>
  <si>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</si>
  <si>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</si>
  <si>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</si>
  <si>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</si>
  <si>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</si>
  <si>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</si>
  <si>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</si>
  <si>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</si>
  <si>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</si>
  <si>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</si>
  <si>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</si>
  <si>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</si>
  <si>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</si>
  <si>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</si>
  <si>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</si>
  <si>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</si>
  <si>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</si>
  <si>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</si>
  <si>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</si>
  <si>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</si>
  <si>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</si>
  <si>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</si>
  <si>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</si>
  <si>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</si>
  <si>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</si>
  <si>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</si>
  <si>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</si>
  <si>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</si>
  <si>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</si>
  <si>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</si>
  <si>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</si>
  <si>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</si>
  <si>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</si>
  <si>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</si>
  <si>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</si>
  <si>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</si>
  <si>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</si>
  <si>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</si>
  <si>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</si>
  <si>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</si>
  <si>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</si>
  <si>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</si>
  <si>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</si>
  <si>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</si>
  <si>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</si>
  <si>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</si>
  <si>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</si>
  <si>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</si>
  <si>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</si>
  <si>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</si>
  <si>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</si>
  <si>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</si>
  <si>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</si>
  <si>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</si>
  <si>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</si>
  <si>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</si>
  <si>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</si>
  <si>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</si>
  <si>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</si>
  <si>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</si>
  <si>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</si>
  <si>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</si>
  <si>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</si>
  <si>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</si>
  <si>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</si>
  <si>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</si>
  <si>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</si>
  <si>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</si>
  <si>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</si>
  <si>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</si>
  <si>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</si>
  <si>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</si>
  <si>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</si>
  <si>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</si>
  <si>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</si>
  <si>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</si>
  <si>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</si>
  <si>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</si>
  <si>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</si>
  <si>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</si>
  <si>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</si>
  <si>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</si>
  <si>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</si>
  <si>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</si>
  <si>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</si>
  <si>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</si>
  <si>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</si>
  <si>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</si>
  <si>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</si>
  <si>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</si>
  <si>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</si>
  <si>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</si>
  <si>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</si>
  <si>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</si>
  <si>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</si>
  <si>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</si>
  <si>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</si>
  <si>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</si>
  <si>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</si>
  <si>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</si>
  <si>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</si>
  <si>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</si>
  <si>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</si>
  <si>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</si>
  <si>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</si>
  <si>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</si>
  <si>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</si>
  <si>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</si>
  <si>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</si>
  <si>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</si>
  <si>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</si>
  <si>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</si>
  <si>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</si>
  <si>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</si>
  <si>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</si>
  <si>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</si>
  <si>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</si>
  <si>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</si>
  <si>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</si>
  <si>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</si>
  <si>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</si>
  <si>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</si>
  <si>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</si>
  <si>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</si>
  <si>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</si>
  <si>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</si>
  <si>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</si>
  <si>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</si>
  <si>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</si>
  <si>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</si>
  <si>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</si>
  <si>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</si>
  <si>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</si>
  <si>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</si>
  <si>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</si>
  <si>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</si>
  <si>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</si>
  <si>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</si>
  <si>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</si>
  <si>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</si>
  <si>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</si>
  <si>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</si>
  <si>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</si>
  <si>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</si>
  <si>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</si>
  <si>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</si>
  <si>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</si>
  <si>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</si>
  <si>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</si>
  <si>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</si>
  <si>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</si>
  <si>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</si>
  <si>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</si>
  <si>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</si>
  <si>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</si>
  <si>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</si>
  <si>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</si>
  <si>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</si>
  <si>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</si>
  <si>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</si>
  <si>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</si>
  <si>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</si>
  <si>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</si>
  <si>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</si>
  <si>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</si>
  <si>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</si>
  <si>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</si>
  <si>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</si>
  <si>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</si>
  <si>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</si>
  <si>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</si>
  <si>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</si>
  <si>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</si>
  <si>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</si>
  <si>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</si>
  <si>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</si>
  <si>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</si>
  <si>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</si>
  <si>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</si>
  <si>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</si>
  <si>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</si>
  <si>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</si>
  <si>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</si>
  <si>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</si>
  <si>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</si>
  <si>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</si>
  <si>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</si>
  <si>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</si>
  <si>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</si>
  <si>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</si>
  <si>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</si>
  <si>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</si>
  <si>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</si>
  <si>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</si>
  <si>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</si>
  <si>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</si>
  <si>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</si>
  <si>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</si>
  <si>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</si>
  <si>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</si>
  <si>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</si>
  <si>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</si>
  <si>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</si>
  <si>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</si>
  <si>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</si>
  <si>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</si>
  <si>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</si>
  <si>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</si>
  <si>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</si>
  <si>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</si>
  <si>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</si>
  <si>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</si>
  <si>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</si>
  <si>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</si>
  <si>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</si>
  <si>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</si>
  <si>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</si>
  <si>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</si>
  <si>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</si>
  <si>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</si>
  <si>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</si>
  <si>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</si>
  <si>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</si>
  <si>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</si>
  <si>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</si>
  <si>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</si>
  <si>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</si>
  <si>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</si>
  <si>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</si>
  <si>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</si>
  <si>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</si>
  <si>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</si>
  <si>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</si>
  <si>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</si>
  <si>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</si>
  <si>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</si>
  <si>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</si>
  <si>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</si>
  <si>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</si>
  <si>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</si>
  <si>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</si>
  <si>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</si>
  <si>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</si>
  <si>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</si>
  <si>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</si>
  <si>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</si>
  <si>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</si>
  <si>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</si>
  <si>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</si>
  <si>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</si>
  <si>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</si>
  <si>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</si>
  <si>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</si>
  <si>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</si>
  <si>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</si>
  <si>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</si>
  <si>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</si>
  <si>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</si>
  <si>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</si>
  <si>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</si>
  <si>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</si>
  <si>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</si>
  <si>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</si>
  <si>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</si>
  <si>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</si>
  <si>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</si>
  <si>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</si>
  <si>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</si>
  <si>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</si>
  <si>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</si>
  <si>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</si>
  <si>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</si>
  <si>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</si>
  <si>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</si>
  <si>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</si>
  <si>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</si>
  <si>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</si>
  <si>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</si>
  <si>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</si>
  <si>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</si>
  <si>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</si>
  <si>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</si>
  <si>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</si>
  <si>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</si>
  <si>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</si>
  <si>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</si>
  <si>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</si>
  <si>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</si>
  <si>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</si>
  <si>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</si>
  <si>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</si>
  <si>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</si>
  <si>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</si>
  <si>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</si>
  <si>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</si>
  <si>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</si>
  <si>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</si>
  <si>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</si>
  <si>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</si>
  <si>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</si>
  <si>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</si>
  <si>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</si>
  <si>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</si>
  <si>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</si>
  <si>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</si>
  <si>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</si>
  <si>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</si>
  <si>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</si>
  <si>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</si>
  <si>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</si>
  <si>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</si>
  <si>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</si>
  <si>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</si>
  <si>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</si>
  <si>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</si>
  <si>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</si>
  <si>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</si>
  <si>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</si>
  <si>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</si>
  <si>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</si>
  <si>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</si>
  <si>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</si>
  <si>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</si>
  <si>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</si>
  <si>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</si>
  <si>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</si>
  <si>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</si>
  <si>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</si>
  <si>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</si>
  <si>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</si>
  <si>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</si>
  <si>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</si>
  <si>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</si>
  <si>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</si>
  <si>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</si>
  <si>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</si>
  <si>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</si>
  <si>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</si>
  <si>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</si>
  <si>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</si>
  <si>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</si>
  <si>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</si>
  <si>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</si>
  <si>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</si>
  <si>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</si>
  <si>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</si>
  <si>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</si>
  <si>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</si>
  <si>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</si>
  <si>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</si>
  <si>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</si>
  <si>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</si>
  <si>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</si>
  <si>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</si>
  <si>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</si>
  <si>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</si>
  <si>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</si>
  <si>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</si>
  <si>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</si>
  <si>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</si>
  <si>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</si>
  <si>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</si>
  <si>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</si>
  <si>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</si>
  <si>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</si>
  <si>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</si>
  <si>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</si>
  <si>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</si>
  <si>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</si>
  <si>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</si>
  <si>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</si>
  <si>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</si>
  <si>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</si>
  <si>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</si>
  <si>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</si>
  <si>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</si>
  <si>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</si>
  <si>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</si>
  <si>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</si>
  <si>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</si>
  <si>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</si>
  <si>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</si>
  <si>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</si>
  <si>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</si>
  <si>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</si>
  <si>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</si>
  <si>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</si>
  <si>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</si>
  <si>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</si>
  <si>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</si>
  <si>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</si>
  <si>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</si>
  <si>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</si>
  <si>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</si>
  <si>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</si>
  <si>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</si>
  <si>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</si>
  <si>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</si>
  <si>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</si>
  <si>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</si>
  <si>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</si>
  <si>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</si>
  <si>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</si>
  <si>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</si>
  <si>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</si>
  <si>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</si>
  <si>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</si>
  <si>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</si>
  <si>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</si>
  <si>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</si>
  <si>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</si>
  <si>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</si>
  <si>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</si>
  <si>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</si>
  <si>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</si>
  <si>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</si>
  <si>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</si>
  <si>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</si>
  <si>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</si>
  <si>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</si>
  <si>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</si>
  <si>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</si>
  <si>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</si>
  <si>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</si>
  <si>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</si>
  <si>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</si>
  <si>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</si>
  <si>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</si>
  <si>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</si>
  <si>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</si>
  <si>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</si>
  <si>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</si>
  <si>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</si>
  <si>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</si>
  <si>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</si>
  <si>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</si>
  <si>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</si>
  <si>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</si>
  <si>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</si>
  <si>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</si>
  <si>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</si>
  <si>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</si>
  <si>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</si>
  <si>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</si>
  <si>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</si>
  <si>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</si>
  <si>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</si>
  <si>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</si>
  <si>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</si>
  <si>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</si>
  <si>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</si>
  <si>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</si>
  <si>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</si>
  <si>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</si>
  <si>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</si>
  <si>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</si>
  <si>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</si>
  <si>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</si>
  <si>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</si>
  <si>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</si>
  <si>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</si>
  <si>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</si>
  <si>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</si>
  <si>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</si>
  <si>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</si>
  <si>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</si>
  <si>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</si>
  <si>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</si>
  <si>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</si>
  <si>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</si>
  <si>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</si>
  <si>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</si>
  <si>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</si>
  <si>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</si>
  <si>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</si>
  <si>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</si>
  <si>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</si>
  <si>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</si>
  <si>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</si>
  <si>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</si>
  <si>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</si>
  <si>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</si>
  <si>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</si>
  <si>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</si>
  <si>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</si>
  <si>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</si>
  <si>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</si>
  <si>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</si>
  <si>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</si>
  <si>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</si>
  <si>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</si>
  <si>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</si>
  <si>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</si>
  <si>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</si>
  <si>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</si>
  <si>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</si>
  <si>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</si>
  <si>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</si>
  <si>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</si>
  <si>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</si>
  <si>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</si>
  <si>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</si>
  <si>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</si>
  <si>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</si>
  <si>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</si>
  <si>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</si>
  <si>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</si>
  <si>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</si>
  <si>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</si>
  <si>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</si>
  <si>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</si>
  <si>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</si>
  <si>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</si>
  <si>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</si>
  <si>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</si>
  <si>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</si>
  <si>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</si>
  <si>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</si>
  <si>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</si>
  <si>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</si>
  <si>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</si>
  <si>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</si>
  <si>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</si>
  <si>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</si>
  <si>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</si>
  <si>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</si>
  <si>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</si>
  <si>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</si>
  <si>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</si>
  <si>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</si>
  <si>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</si>
  <si>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</si>
  <si>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</si>
  <si>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</si>
  <si>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</si>
  <si>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</si>
  <si>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</si>
  <si>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</si>
  <si>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</si>
  <si>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</si>
  <si>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</si>
  <si>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</si>
  <si>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</si>
  <si>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</si>
  <si>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</si>
  <si>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</si>
  <si>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</si>
  <si>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</si>
  <si>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</si>
  <si>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</si>
  <si>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</si>
  <si>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</si>
  <si>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</si>
  <si>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</si>
  <si>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</si>
  <si>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</si>
  <si>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</si>
  <si>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</si>
  <si>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</si>
  <si>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</si>
  <si>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</si>
  <si>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</si>
  <si>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</si>
  <si>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</si>
  <si>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</si>
  <si>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</si>
  <si>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</si>
  <si>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</si>
  <si>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</si>
  <si>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</si>
  <si>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</si>
  <si>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</si>
  <si>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</si>
  <si>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</si>
  <si>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</si>
  <si>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</si>
  <si>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</si>
  <si>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</si>
  <si>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</si>
  <si>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</si>
  <si>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</si>
  <si>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</si>
  <si>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</si>
  <si>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</si>
  <si>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</si>
  <si>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</si>
  <si>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</si>
  <si>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</si>
  <si>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</si>
  <si>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</si>
  <si>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</si>
  <si>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</si>
  <si>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</si>
  <si>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</si>
  <si>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</si>
  <si>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</si>
  <si>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</si>
  <si>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</si>
  <si>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</si>
  <si>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</si>
  <si>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</si>
  <si>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</si>
  <si>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</si>
  <si>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</si>
  <si>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</si>
  <si>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</si>
  <si>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</si>
  <si>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</si>
  <si>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</si>
  <si>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</si>
  <si>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</si>
  <si>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</si>
  <si>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</si>
  <si>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</si>
  <si>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</si>
  <si>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</si>
  <si>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</si>
  <si>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</si>
  <si>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</si>
  <si>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</si>
  <si>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</si>
  <si>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</si>
  <si>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</si>
  <si>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</si>
  <si>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</si>
  <si>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</si>
  <si>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</si>
  <si>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</si>
  <si>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</si>
  <si>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</si>
  <si>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</si>
  <si>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</si>
  <si>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</si>
  <si>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</si>
  <si>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</si>
  <si>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</si>
  <si>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</si>
  <si>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</si>
  <si>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</si>
  <si>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</si>
  <si>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</si>
  <si>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</si>
  <si>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</si>
  <si>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</si>
  <si>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</si>
  <si>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</si>
  <si>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</si>
  <si>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</si>
  <si>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</si>
  <si>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</si>
  <si>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</si>
  <si>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</si>
  <si>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</si>
  <si>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</si>
  <si>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</si>
  <si>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</si>
  <si>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</si>
  <si>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</si>
  <si>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</si>
  <si>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</si>
  <si>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</si>
  <si>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</si>
  <si>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</si>
  <si>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</si>
  <si>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</si>
  <si>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</si>
  <si>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</si>
  <si>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</si>
  <si>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</si>
  <si>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</si>
  <si>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</si>
  <si>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</si>
  <si>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</si>
  <si>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</si>
  <si>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</si>
  <si>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</si>
  <si>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</si>
  <si>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</si>
  <si>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</si>
  <si>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</si>
  <si>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</si>
  <si>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</si>
  <si>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</si>
  <si>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</si>
  <si>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</si>
  <si>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</si>
  <si>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</si>
  <si>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</si>
  <si>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</si>
  <si>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</si>
  <si>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</si>
  <si>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</si>
  <si>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</si>
  <si>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</si>
  <si>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</si>
  <si>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</si>
  <si>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</si>
  <si>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</si>
  <si>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</si>
  <si>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</si>
  <si>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</si>
  <si>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</si>
  <si>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</si>
  <si>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</si>
  <si>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</si>
  <si>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</si>
  <si>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</si>
  <si>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</si>
  <si>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</si>
  <si>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</si>
  <si>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</si>
  <si>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</si>
  <si>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</si>
  <si>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</si>
  <si>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</si>
  <si>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</si>
  <si>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</si>
  <si>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</si>
  <si>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</si>
  <si>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</si>
  <si>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</si>
  <si>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</si>
  <si>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</si>
  <si>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</si>
  <si>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</si>
  <si>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</si>
  <si>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</si>
  <si>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</si>
  <si>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</si>
  <si>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</si>
  <si>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</si>
  <si>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</si>
  <si>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</si>
  <si>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</si>
  <si>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</si>
  <si>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</si>
  <si>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</si>
  <si>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</si>
  <si>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</si>
  <si>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</si>
  <si>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</si>
  <si>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</si>
  <si>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</si>
  <si>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</si>
  <si>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</si>
  <si>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</si>
  <si>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</si>
  <si>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</si>
  <si>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</si>
  <si>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</si>
  <si>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</si>
  <si>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</si>
  <si>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</si>
  <si>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</si>
  <si>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</si>
  <si>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</si>
  <si>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</si>
  <si>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</si>
  <si>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</si>
  <si>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</si>
  <si>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</si>
  <si>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</si>
  <si>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</si>
  <si>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</si>
  <si>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</si>
  <si>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</si>
  <si>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</si>
  <si>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</si>
  <si>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</si>
  <si>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</si>
  <si>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</si>
  <si>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</si>
  <si>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</si>
  <si>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</si>
  <si>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</si>
  <si>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</si>
  <si>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</si>
  <si>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</si>
  <si>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</si>
  <si>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</si>
  <si>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</si>
  <si>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</si>
  <si>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</si>
  <si>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</si>
  <si>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</si>
  <si>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</si>
  <si>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</si>
  <si>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</si>
  <si>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</si>
  <si>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</si>
  <si>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</si>
  <si>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</si>
  <si>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</si>
  <si>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</si>
  <si>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</si>
  <si>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</si>
  <si>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</si>
  <si>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</si>
  <si>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</si>
  <si>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</si>
  <si>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</si>
  <si>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</si>
  <si>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</si>
  <si>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</si>
  <si>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</si>
  <si>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</si>
  <si>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</si>
  <si>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</si>
  <si>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</si>
  <si>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</si>
  <si>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</si>
  <si>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</si>
  <si>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</si>
  <si>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</si>
  <si>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</si>
  <si>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</si>
  <si>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</si>
  <si>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</si>
  <si>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</si>
  <si>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</si>
  <si>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</si>
  <si>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</si>
  <si>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</si>
  <si>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</si>
  <si>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</si>
  <si>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</si>
  <si>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</si>
  <si>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</si>
  <si>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</si>
  <si>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</si>
  <si>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</si>
  <si>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</si>
  <si>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</si>
  <si>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</si>
  <si>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</si>
  <si>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</si>
  <si>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</si>
  <si>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</si>
  <si>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</si>
  <si>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</si>
  <si>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</si>
  <si>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</si>
  <si>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</si>
  <si>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</si>
  <si>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</si>
  <si>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</si>
  <si>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</si>
  <si>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</si>
  <si>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</si>
  <si>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</si>
  <si>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</si>
  <si>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</si>
  <si>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</si>
  <si>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</si>
  <si>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</si>
  <si>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</si>
  <si>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</si>
  <si>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</si>
  <si>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</si>
  <si>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</si>
  <si>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</si>
  <si>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</si>
  <si>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</si>
  <si>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</si>
  <si>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</si>
  <si>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</si>
  <si>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</si>
  <si>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</si>
  <si>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</si>
  <si>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</si>
  <si>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</si>
  <si>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</si>
  <si>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</si>
  <si>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</si>
  <si>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</si>
  <si>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</si>
  <si>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</si>
  <si>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</si>
  <si>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</si>
  <si>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</si>
  <si>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</si>
  <si>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</si>
  <si>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</si>
  <si>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</si>
  <si>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</si>
  <si>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</si>
  <si>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</si>
  <si>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</si>
  <si>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</si>
  <si>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</si>
  <si>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</si>
  <si>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</si>
  <si>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</si>
  <si>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</si>
  <si>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</si>
  <si>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</si>
  <si>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</si>
  <si>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</si>
  <si>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</si>
  <si>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</si>
  <si>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</si>
  <si>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</si>
  <si>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</si>
  <si>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</si>
  <si>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</si>
  <si>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</si>
  <si>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</si>
  <si>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</si>
  <si>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</si>
  <si>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</si>
  <si>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</si>
  <si>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</si>
  <si>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</si>
  <si>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</si>
  <si>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</si>
  <si>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</si>
  <si>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</si>
  <si>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</si>
  <si>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</si>
  <si>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</si>
  <si>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</si>
  <si>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</si>
  <si>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</si>
  <si>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</si>
  <si>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</si>
  <si>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</si>
  <si>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</si>
  <si>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</si>
  <si>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</si>
  <si>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</si>
  <si>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</si>
  <si>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</si>
  <si>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</si>
  <si>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</si>
  <si>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</si>
  <si>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</si>
  <si>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</si>
  <si>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</si>
  <si>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</si>
  <si>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</si>
  <si>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</si>
  <si>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</si>
  <si>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</si>
  <si>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</si>
  <si>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</si>
  <si>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</si>
  <si>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</si>
  <si>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</si>
  <si>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</si>
  <si>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</si>
  <si>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</si>
  <si>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</si>
  <si>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</si>
  <si>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</si>
  <si>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</si>
  <si>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</si>
  <si>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</si>
  <si>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</si>
  <si>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</si>
  <si>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</si>
  <si>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</si>
  <si>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</si>
  <si>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</si>
  <si>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</si>
  <si>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</si>
  <si>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</si>
  <si>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</si>
  <si>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</si>
  <si>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</si>
  <si>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</si>
  <si>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</si>
  <si>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</si>
  <si>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</si>
  <si>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</si>
  <si>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</si>
  <si>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</si>
  <si>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</si>
  <si>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</si>
  <si>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</si>
  <si>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</si>
  <si>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</si>
  <si>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</si>
  <si>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</si>
  <si>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</si>
  <si>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</si>
  <si>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</si>
  <si>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</si>
  <si>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</si>
  <si>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</si>
  <si>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</si>
  <si>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</si>
  <si>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</si>
  <si>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</si>
  <si>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</si>
  <si>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</si>
  <si>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</si>
  <si>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</si>
  <si>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</si>
  <si>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</si>
  <si>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</si>
  <si>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</si>
  <si>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</si>
  <si>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</si>
  <si>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</si>
  <si>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</si>
  <si>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</si>
  <si>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</si>
  <si>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</si>
  <si>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</si>
  <si>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</si>
  <si>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</si>
  <si>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</si>
  <si>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</si>
  <si>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</si>
  <si>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</si>
  <si>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</si>
  <si>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</si>
  <si>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</si>
  <si>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</si>
  <si>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</si>
  <si>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</si>
  <si>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</si>
  <si>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</si>
  <si>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</si>
  <si>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</si>
  <si>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</si>
  <si>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</si>
  <si>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</si>
  <si>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</si>
  <si>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</si>
  <si>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</si>
  <si>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</si>
  <si>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</si>
  <si>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</si>
  <si>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</si>
  <si>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</si>
  <si>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</si>
  <si>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</si>
  <si>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</si>
  <si>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</si>
  <si>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</si>
  <si>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</si>
  <si>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</si>
  <si>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</si>
  <si>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</si>
  <si>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</si>
  <si>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</si>
  <si>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</si>
  <si>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</si>
  <si>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</si>
  <si>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</si>
  <si>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</si>
  <si>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</si>
  <si>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</si>
  <si>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</si>
  <si>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</si>
  <si>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</si>
  <si>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</si>
  <si>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</si>
  <si>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</si>
  <si>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</si>
  <si>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</si>
  <si>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</si>
  <si>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</si>
  <si>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</si>
  <si>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</si>
  <si>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</si>
  <si>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</si>
  <si>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</si>
  <si>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</si>
  <si>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</si>
  <si>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</si>
  <si>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</si>
  <si>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</si>
  <si>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</si>
  <si>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</si>
  <si>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</si>
  <si>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</si>
  <si>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</si>
  <si>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</si>
  <si>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</si>
  <si>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</si>
  <si>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</si>
  <si>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</si>
  <si>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</si>
  <si>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</si>
  <si>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</si>
  <si>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</si>
  <si>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</si>
  <si>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</si>
  <si>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</si>
  <si>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</si>
  <si>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</si>
  <si>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</si>
  <si>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</si>
  <si>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</si>
  <si>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</si>
  <si>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</si>
  <si>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</si>
  <si>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</si>
  <si>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</si>
  <si>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</si>
  <si>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</si>
  <si>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</si>
  <si>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</si>
  <si>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</si>
  <si>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</si>
  <si>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</si>
  <si>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</si>
  <si>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</si>
  <si>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</si>
  <si>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</si>
  <si>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</si>
  <si>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</si>
  <si>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</si>
  <si>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</si>
  <si>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</si>
  <si>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</si>
  <si>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</si>
  <si>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</si>
  <si>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</si>
  <si>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</si>
  <si>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</si>
  <si>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</si>
  <si>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</si>
  <si>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</si>
  <si>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</si>
  <si>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</si>
  <si>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</si>
  <si>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</si>
  <si>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</si>
  <si>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</si>
  <si>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</si>
  <si>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</si>
  <si>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</si>
  <si>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</si>
  <si>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</si>
  <si>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</si>
  <si>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</si>
  <si>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</si>
  <si>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</si>
  <si>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</si>
  <si>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</si>
  <si>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</si>
  <si>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</si>
  <si>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</si>
  <si>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</si>
  <si>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</si>
  <si>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</si>
  <si>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</si>
  <si>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</si>
  <si>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</si>
  <si>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</si>
  <si>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</si>
  <si>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</si>
  <si>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</si>
  <si>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</si>
  <si>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</si>
  <si>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</si>
  <si>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</si>
  <si>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</si>
  <si>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</si>
  <si>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</si>
  <si>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</si>
  <si>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</si>
  <si>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</si>
  <si>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</si>
  <si>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</si>
  <si>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</si>
  <si>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</si>
  <si>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</si>
  <si>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</si>
  <si>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</si>
  <si>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</si>
  <si>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</si>
  <si>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</si>
  <si>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</si>
  <si>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</si>
  <si>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</si>
  <si>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</si>
  <si>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</si>
  <si>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</si>
  <si>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</si>
  <si>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</si>
  <si>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</si>
  <si>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</si>
  <si>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</si>
  <si>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</si>
  <si>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</si>
  <si>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</si>
  <si>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</si>
  <si>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</si>
  <si>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</si>
  <si>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</si>
  <si>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</si>
  <si>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</si>
  <si>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</si>
  <si>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</si>
  <si>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</si>
  <si>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</si>
  <si>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</si>
  <si>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</si>
  <si>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</si>
  <si>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</si>
  <si>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</si>
  <si>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</si>
  <si>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</si>
  <si>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</si>
  <si>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</si>
  <si>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</si>
  <si>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</si>
  <si>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</si>
  <si>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</si>
  <si>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</si>
  <si>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</si>
  <si>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</si>
  <si>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</si>
  <si>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</si>
  <si>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</si>
  <si>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</si>
  <si>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</si>
  <si>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</si>
  <si>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</si>
  <si>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</si>
  <si>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</si>
  <si>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</si>
  <si>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</si>
  <si>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</si>
  <si>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</si>
  <si>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</si>
  <si>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</si>
  <si>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</si>
  <si>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</si>
  <si>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</si>
  <si>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</si>
  <si>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</si>
  <si>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</si>
  <si>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</si>
  <si>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</si>
  <si>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</si>
  <si>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</si>
  <si>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</si>
  <si>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</si>
  <si>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</si>
  <si>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</si>
  <si>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</si>
  <si>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</si>
  <si>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</si>
  <si>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</si>
  <si>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</si>
  <si>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</si>
  <si>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</si>
  <si>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</si>
  <si>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</si>
  <si>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</si>
  <si>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</si>
  <si>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</si>
  <si>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</si>
  <si>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</si>
  <si>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</si>
  <si>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</si>
  <si>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</si>
  <si>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</si>
  <si>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</si>
  <si>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</si>
  <si>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</si>
  <si>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</si>
  <si>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</si>
  <si>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</si>
  <si>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</si>
  <si>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</si>
  <si>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</si>
  <si>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</si>
  <si>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</si>
  <si>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</si>
  <si>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</si>
  <si>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</si>
  <si>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</si>
  <si>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</si>
  <si>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</si>
  <si>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</si>
  <si>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</si>
  <si>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</si>
  <si>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</si>
  <si>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</si>
  <si>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</si>
  <si>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</si>
  <si>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</si>
  <si>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</si>
  <si>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</si>
  <si>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</si>
  <si>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</si>
  <si>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</si>
  <si>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</si>
  <si>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</si>
  <si>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</si>
  <si>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</si>
  <si>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</si>
  <si>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</si>
  <si>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</si>
  <si>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</si>
  <si>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</si>
  <si>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</si>
  <si>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</si>
  <si>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</si>
  <si>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</si>
  <si>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</si>
  <si>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</si>
  <si>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</si>
  <si>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</si>
  <si>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</si>
  <si>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</si>
  <si>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</si>
  <si>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</si>
  <si>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</si>
  <si>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</si>
  <si>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</si>
  <si>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</si>
  <si>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</si>
  <si>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</si>
  <si>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</si>
  <si>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</si>
  <si>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</si>
  <si>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</si>
  <si>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</si>
  <si>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</si>
  <si>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</si>
  <si>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</si>
  <si>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</si>
  <si>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</si>
  <si>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</si>
  <si>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</si>
  <si>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</si>
  <si>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</si>
  <si>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</si>
  <si>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</si>
  <si>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</si>
  <si>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</si>
  <si>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</si>
  <si>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</si>
  <si>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</si>
  <si>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</si>
  <si>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</si>
  <si>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</si>
  <si>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</si>
  <si>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</si>
  <si>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</si>
  <si>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</si>
  <si>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</si>
  <si>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</si>
  <si>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</si>
  <si>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</si>
  <si>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</si>
  <si>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</si>
  <si>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</si>
  <si>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</si>
  <si>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</si>
  <si>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</si>
  <si>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</si>
  <si>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</si>
  <si>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</si>
  <si>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</si>
  <si>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</si>
  <si>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</si>
  <si>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</si>
  <si>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</si>
  <si>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</si>
  <si>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</si>
  <si>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</si>
  <si>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</si>
  <si>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</si>
  <si>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</si>
  <si>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</si>
  <si>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</si>
  <si>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</si>
  <si>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</si>
  <si>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</si>
  <si>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</si>
  <si>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</si>
  <si>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</si>
  <si>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</si>
  <si>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</si>
  <si>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</si>
  <si>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</si>
  <si>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</si>
  <si>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</si>
  <si>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</si>
  <si>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</si>
  <si>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</si>
  <si>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</si>
  <si>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</si>
  <si>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</si>
  <si>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</si>
  <si>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</si>
  <si>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</si>
  <si>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</si>
  <si>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</si>
  <si>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</si>
  <si>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</si>
  <si>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</si>
  <si>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</si>
  <si>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</si>
  <si>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</si>
  <si>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</si>
  <si>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</si>
  <si>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</si>
  <si>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</si>
  <si>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</si>
  <si>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</si>
  <si>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</si>
  <si>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</si>
  <si>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</si>
  <si>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</si>
  <si>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</si>
  <si>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</si>
  <si>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</si>
  <si>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</si>
  <si>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</si>
  <si>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</si>
  <si>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</si>
  <si>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</si>
  <si>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</si>
  <si>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</si>
  <si>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</si>
  <si>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</si>
  <si>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</si>
  <si>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</si>
  <si>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</si>
  <si>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</si>
  <si>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</si>
  <si>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</si>
  <si>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</si>
  <si>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</si>
  <si>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</si>
  <si>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</si>
  <si>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</si>
  <si>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</si>
  <si>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</si>
  <si>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</si>
  <si>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</si>
  <si>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</si>
  <si>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</si>
  <si>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</si>
  <si>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</si>
  <si>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</si>
  <si>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</si>
  <si>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</si>
  <si>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</si>
  <si>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</si>
  <si>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</si>
  <si>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</si>
  <si>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</si>
  <si>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</si>
  <si>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</si>
  <si>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</si>
  <si>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</si>
  <si>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</si>
  <si>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</si>
  <si>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</si>
  <si>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</si>
  <si>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</si>
  <si>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</si>
  <si>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</si>
  <si>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</si>
  <si>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</si>
  <si>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</si>
  <si>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</si>
  <si>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</si>
  <si>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</si>
  <si>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</si>
  <si>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</si>
  <si>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</si>
  <si>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</si>
  <si>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</si>
  <si>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</si>
  <si>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</si>
  <si>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</si>
  <si>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</si>
  <si>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</si>
  <si>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</si>
  <si>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</si>
  <si>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</si>
  <si>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</si>
  <si>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</si>
  <si>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</si>
  <si>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</si>
  <si>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</si>
  <si>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</si>
  <si>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</si>
  <si>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</si>
  <si>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</si>
  <si>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</si>
  <si>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</si>
  <si>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</si>
  <si>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</si>
  <si>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</si>
  <si>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</si>
  <si>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</si>
  <si>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</si>
  <si>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</si>
  <si>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</si>
  <si>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</si>
  <si>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</si>
  <si>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</si>
  <si>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</si>
  <si>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</si>
  <si>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</si>
  <si>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</si>
  <si>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</si>
  <si>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</si>
  <si>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</si>
  <si>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</si>
  <si>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</si>
  <si>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</si>
  <si>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</si>
  <si>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</si>
  <si>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</si>
  <si>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</si>
  <si>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</si>
  <si>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</si>
  <si>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</si>
  <si>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</si>
  <si>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</si>
  <si>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</si>
  <si>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</si>
  <si>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</si>
  <si>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</si>
  <si>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</si>
  <si>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</si>
  <si>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</si>
  <si>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</si>
  <si>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</si>
  <si>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</si>
  <si>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</si>
  <si>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</si>
  <si>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</si>
  <si>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</si>
  <si>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</si>
  <si>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</si>
  <si>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</si>
  <si>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</si>
  <si>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</si>
  <si>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</si>
  <si>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</si>
  <si>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</si>
  <si>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</si>
  <si>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</si>
  <si>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</si>
  <si>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</si>
  <si>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</si>
  <si>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</si>
  <si>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</si>
  <si>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</si>
  <si>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</si>
  <si>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</si>
  <si>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</si>
  <si>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</si>
  <si>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</si>
  <si>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</si>
  <si>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</si>
  <si>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</si>
  <si>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</si>
  <si>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</si>
  <si>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</si>
  <si>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</si>
  <si>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</si>
  <si>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</si>
  <si>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</si>
  <si>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</si>
  <si>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</si>
  <si>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</si>
  <si>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</si>
  <si>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</si>
  <si>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</si>
  <si>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</si>
  <si>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</si>
  <si>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</si>
  <si>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</si>
  <si>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</si>
  <si>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</si>
  <si>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</si>
  <si>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</si>
  <si>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</si>
  <si>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</si>
  <si>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</si>
  <si>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</si>
  <si>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</si>
  <si>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</si>
  <si>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</si>
  <si>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</si>
  <si>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</si>
  <si>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</si>
  <si>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</si>
  <si>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</si>
  <si>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</si>
  <si>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</si>
  <si>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</si>
  <si>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</si>
  <si>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</si>
  <si>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</si>
  <si>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</si>
  <si>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</si>
  <si>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</si>
  <si>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</si>
  <si>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</si>
  <si>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</si>
  <si>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</si>
  <si>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</si>
  <si>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</si>
  <si>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</si>
  <si>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</si>
  <si>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</si>
  <si>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</si>
  <si>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</si>
  <si>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</si>
  <si>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</si>
  <si>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</si>
  <si>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</si>
  <si>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</si>
  <si>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</si>
  <si>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</si>
  <si>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</si>
  <si>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</si>
  <si>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</si>
  <si>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</si>
  <si>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</si>
  <si>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</si>
  <si>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</si>
  <si>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</si>
  <si>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</si>
  <si>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</si>
  <si>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</si>
  <si>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</si>
  <si>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</si>
  <si>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</si>
  <si>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</si>
  <si>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</si>
  <si>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</si>
  <si>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</si>
  <si>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</si>
  <si>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</si>
  <si>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</si>
  <si>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</si>
  <si>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</si>
  <si>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</si>
  <si>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</si>
  <si>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</si>
  <si>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</si>
  <si>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</si>
  <si>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</si>
  <si>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</si>
  <si>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</si>
  <si>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</si>
  <si>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</si>
  <si>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</si>
  <si>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</si>
  <si>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</si>
  <si>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</si>
  <si>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</si>
  <si>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</si>
  <si>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</si>
  <si>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</si>
  <si>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</si>
  <si>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</si>
  <si>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</si>
  <si>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</si>
  <si>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</si>
  <si>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</si>
  <si>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</si>
  <si>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</si>
  <si>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</si>
  <si>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</si>
  <si>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</si>
  <si>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</si>
  <si>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</si>
  <si>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</si>
  <si>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</si>
  <si>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</si>
  <si>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</si>
  <si>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</si>
  <si>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</si>
  <si>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</si>
  <si>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</si>
  <si>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</si>
  <si>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</si>
  <si>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</si>
  <si>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</si>
  <si>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</si>
  <si>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</si>
  <si>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</si>
  <si>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</si>
  <si>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</si>
  <si>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</si>
  <si>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</si>
  <si>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</si>
  <si>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</si>
  <si>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</si>
  <si>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</si>
  <si>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</si>
  <si>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</si>
  <si>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</si>
  <si>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</si>
  <si>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</si>
  <si>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</si>
  <si>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</si>
  <si>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</si>
  <si>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</si>
  <si>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</si>
  <si>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</si>
  <si>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</si>
  <si>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</si>
  <si>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</si>
  <si>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</si>
  <si>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</si>
  <si>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</si>
  <si>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</si>
  <si>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</si>
  <si>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</si>
  <si>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</si>
  <si>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</si>
  <si>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</si>
  <si>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</si>
  <si>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</si>
  <si>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</si>
  <si>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</si>
  <si>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</si>
  <si>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</si>
  <si>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</si>
  <si>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</si>
  <si>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</si>
  <si>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</si>
  <si>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</si>
  <si>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</si>
  <si>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</si>
  <si>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</si>
  <si>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</si>
  <si>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</si>
  <si>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</si>
  <si>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</si>
  <si>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</si>
  <si>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</si>
  <si>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</si>
  <si>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</si>
  <si>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</si>
  <si>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</si>
  <si>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</si>
  <si>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</si>
  <si>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</si>
  <si>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</si>
  <si>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</si>
  <si>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</si>
  <si>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</si>
  <si>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</si>
  <si>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</si>
  <si>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</si>
  <si>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</si>
  <si>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</si>
  <si>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</si>
  <si>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</si>
  <si>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</si>
  <si>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</si>
  <si>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</si>
  <si>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</si>
  <si>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</si>
  <si>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</si>
  <si>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</si>
  <si>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</si>
  <si>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</si>
  <si>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</si>
  <si>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</si>
  <si>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</si>
  <si>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</si>
  <si>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</si>
  <si>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</si>
  <si>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</si>
  <si>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</si>
  <si>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</si>
  <si>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</si>
  <si>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</si>
  <si>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</si>
  <si>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</si>
  <si>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</si>
  <si>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</si>
  <si>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</si>
  <si>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</si>
  <si>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</si>
  <si>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</si>
  <si>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</si>
  <si>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</si>
  <si>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</si>
  <si>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</si>
  <si>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</si>
  <si>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</si>
  <si>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</si>
  <si>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</si>
  <si>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</si>
  <si>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</si>
  <si>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</si>
  <si>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</si>
  <si>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</si>
  <si>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</si>
  <si>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</si>
  <si>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</si>
  <si>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</si>
  <si>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</si>
  <si>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</si>
  <si>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</si>
  <si>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</si>
  <si>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</si>
  <si>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</si>
  <si>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</si>
  <si>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</si>
  <si>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</si>
  <si>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</si>
  <si>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</si>
  <si>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</si>
  <si>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</si>
  <si>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</si>
  <si>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</si>
  <si>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</si>
  <si>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</si>
  <si>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</si>
  <si>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</si>
  <si>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</si>
  <si>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</si>
  <si>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</si>
  <si>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</si>
  <si>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</si>
  <si>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</si>
  <si>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</si>
  <si>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</si>
  <si>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</si>
  <si>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</si>
  <si>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</si>
  <si>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</si>
  <si>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</si>
  <si>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</si>
  <si>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</si>
  <si>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</si>
  <si>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</si>
  <si>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</si>
  <si>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</si>
  <si>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</si>
  <si>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</si>
  <si>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</si>
  <si>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</si>
  <si>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</si>
  <si>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</si>
  <si>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</si>
  <si>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</si>
  <si>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</si>
  <si>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</si>
  <si>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</si>
  <si>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</si>
  <si>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</si>
  <si>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</si>
  <si>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</si>
  <si>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</si>
  <si>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</si>
  <si>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</si>
  <si>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</si>
  <si>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</si>
  <si>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</si>
  <si>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</si>
  <si>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</si>
  <si>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</si>
  <si>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</si>
  <si>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</si>
  <si>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</si>
  <si>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</si>
  <si>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</si>
  <si>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</si>
  <si>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</si>
  <si>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</si>
  <si>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</si>
  <si>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</si>
  <si>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</si>
  <si>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</si>
  <si>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</si>
  <si>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</si>
  <si>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</si>
  <si>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</si>
  <si>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</si>
  <si>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</si>
  <si>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</si>
  <si>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</si>
  <si>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</si>
  <si>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</si>
  <si>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</si>
  <si>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</si>
  <si>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</si>
  <si>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</si>
  <si>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</si>
  <si>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</si>
  <si>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</si>
  <si>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</si>
  <si>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</si>
  <si>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</si>
  <si>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</si>
  <si>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</si>
  <si>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</si>
  <si>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</si>
  <si>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</si>
  <si>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</si>
  <si>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</si>
  <si>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</si>
  <si>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</si>
  <si>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</si>
  <si>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</si>
  <si>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</si>
  <si>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</si>
  <si>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</si>
  <si>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</si>
  <si>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</si>
  <si>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</si>
  <si>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</si>
  <si>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</si>
  <si>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</si>
  <si>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</si>
  <si>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</si>
  <si>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</si>
  <si>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</si>
  <si>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</si>
  <si>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</si>
  <si>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</si>
  <si>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</si>
  <si>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</si>
  <si>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</si>
  <si>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</si>
  <si>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</si>
  <si>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</si>
  <si>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</si>
  <si>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</si>
  <si>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</si>
  <si>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</si>
  <si>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</si>
  <si>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</si>
  <si>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</si>
  <si>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</si>
  <si>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</si>
  <si>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</si>
  <si>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</si>
  <si>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</si>
  <si>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</si>
  <si>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</si>
  <si>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</si>
  <si>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</si>
  <si>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</si>
  <si>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</si>
  <si>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</si>
  <si>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</si>
  <si>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</si>
  <si>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</si>
  <si>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</si>
  <si>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</si>
  <si>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</si>
  <si>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</si>
  <si>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</si>
  <si>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</si>
  <si>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</si>
  <si>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</si>
  <si>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</si>
  <si>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</si>
  <si>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</si>
  <si>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</si>
  <si>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</si>
  <si>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</si>
  <si>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</si>
  <si>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</si>
  <si>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</si>
  <si>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</si>
  <si>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</si>
  <si>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</si>
  <si>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</si>
  <si>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</si>
  <si>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</si>
  <si>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</si>
  <si>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</si>
  <si>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</si>
  <si>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</si>
  <si>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</si>
  <si>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</si>
  <si>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</si>
  <si>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</si>
  <si>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</si>
  <si>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</si>
  <si>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</si>
  <si>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</si>
  <si>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</si>
  <si>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</si>
  <si>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</si>
  <si>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</si>
  <si>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</si>
  <si>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</si>
  <si>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</si>
  <si>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</si>
  <si>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</si>
  <si>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</si>
  <si>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</si>
  <si>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</si>
  <si>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</si>
  <si>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</si>
  <si>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</si>
  <si>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</si>
  <si>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</si>
  <si>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</si>
  <si>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</si>
  <si>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</si>
  <si>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</si>
  <si>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</si>
  <si>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</si>
  <si>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</si>
  <si>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</si>
  <si>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</si>
  <si>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</si>
  <si>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</si>
  <si>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</si>
  <si>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</si>
  <si>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</si>
  <si>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</si>
  <si>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</si>
  <si>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</si>
  <si>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</si>
  <si>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</si>
  <si>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</si>
  <si>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</si>
  <si>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</si>
  <si>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</si>
  <si>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</si>
  <si>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</si>
  <si>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</si>
  <si>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</si>
  <si>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</si>
  <si>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</si>
  <si>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</si>
  <si>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</si>
  <si>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</si>
  <si>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</si>
  <si>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</si>
  <si>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</si>
  <si>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</si>
  <si>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</si>
  <si>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</si>
  <si>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</si>
  <si>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</si>
  <si>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</si>
  <si>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</si>
  <si>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</si>
  <si>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</si>
  <si>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</si>
  <si>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</si>
  <si>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</si>
  <si>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</si>
  <si>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</si>
  <si>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</si>
  <si>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</si>
  <si>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</si>
  <si>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</si>
  <si>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</si>
  <si>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</si>
  <si>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</si>
  <si>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</si>
  <si>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</si>
  <si>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</si>
  <si>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</si>
  <si>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</si>
  <si>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</si>
  <si>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</si>
  <si>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</si>
  <si>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</si>
  <si>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</si>
  <si>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</si>
  <si>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</si>
  <si>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</si>
  <si>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</si>
  <si>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</si>
  <si>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</si>
  <si>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</si>
  <si>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</si>
  <si>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</si>
  <si>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</si>
  <si>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</si>
  <si>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</si>
  <si>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</si>
  <si>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</si>
  <si>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</si>
  <si>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</si>
  <si>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</si>
  <si>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</si>
  <si>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</si>
  <si>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</si>
  <si>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</si>
  <si>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</si>
  <si>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</si>
  <si>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</si>
  <si>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</si>
  <si>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</si>
  <si>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</si>
  <si>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</si>
  <si>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</si>
  <si>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</si>
  <si>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</si>
  <si>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</si>
  <si>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</si>
  <si>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</si>
  <si>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</si>
  <si>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</si>
  <si>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</si>
  <si>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</si>
  <si>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</si>
  <si>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</si>
  <si>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</si>
  <si>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</si>
  <si>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</si>
  <si>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</si>
  <si>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</si>
  <si>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</si>
  <si>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</si>
  <si>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</si>
  <si>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</si>
  <si>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</si>
  <si>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</si>
  <si>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</si>
  <si>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</si>
  <si>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</si>
  <si>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</si>
  <si>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</si>
  <si>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</si>
  <si>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</si>
  <si>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</si>
  <si>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</si>
  <si>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</si>
  <si>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</si>
  <si>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</si>
  <si>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</si>
  <si>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</si>
  <si>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</si>
  <si>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</si>
  <si>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</si>
  <si>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</si>
  <si>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</si>
  <si>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</si>
  <si>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</si>
  <si>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</si>
  <si>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</si>
  <si>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</si>
  <si>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</si>
  <si>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</si>
  <si>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</si>
  <si>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</si>
  <si>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</si>
  <si>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</si>
  <si>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</si>
  <si>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</si>
  <si>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</si>
  <si>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</si>
  <si>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</si>
  <si>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</si>
  <si>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</si>
  <si>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</si>
  <si>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</si>
  <si>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</si>
  <si>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</si>
  <si>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</si>
  <si>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</si>
  <si>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</si>
  <si>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</si>
  <si>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</si>
  <si>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</si>
  <si>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</si>
  <si>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</si>
  <si>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</si>
  <si>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</si>
  <si>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</si>
  <si>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</si>
  <si>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</si>
  <si>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</si>
  <si>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</si>
  <si>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</si>
  <si>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</si>
  <si>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</si>
  <si>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</si>
  <si>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</si>
  <si>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</si>
  <si>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</si>
  <si>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</si>
  <si>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</si>
  <si>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</si>
  <si>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</si>
  <si>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</si>
  <si>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</si>
  <si>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</si>
  <si>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</si>
  <si>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</si>
  <si>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</si>
  <si>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</si>
  <si>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</si>
  <si>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</si>
  <si>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</si>
  <si>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</si>
  <si>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</si>
  <si>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</si>
  <si>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</si>
  <si>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</si>
  <si>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</si>
  <si>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</si>
  <si>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</si>
  <si>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</si>
  <si>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</si>
  <si>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</si>
  <si>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</si>
  <si>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</si>
  <si>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</si>
  <si>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</si>
  <si>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</si>
  <si>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</si>
  <si>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</si>
  <si>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</si>
  <si>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</si>
  <si>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</si>
  <si>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</si>
  <si>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</si>
  <si>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</si>
  <si>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</si>
  <si>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</si>
  <si>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</si>
  <si>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</si>
  <si>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</si>
  <si>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</si>
  <si>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</si>
  <si>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</si>
  <si>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</si>
  <si>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</si>
  <si>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</si>
  <si>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</si>
  <si>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</si>
  <si>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</si>
  <si>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</si>
  <si>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</si>
  <si>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</si>
  <si>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</si>
  <si>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</si>
  <si>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</si>
  <si>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</si>
  <si>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</si>
  <si>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</si>
  <si>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</si>
  <si>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</si>
  <si>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</si>
  <si>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</si>
  <si>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</si>
  <si>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</si>
  <si>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</si>
  <si>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</si>
  <si>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</si>
  <si>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</si>
  <si>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</si>
  <si>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</si>
  <si>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</si>
  <si>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</si>
  <si>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</si>
  <si>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</si>
  <si>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</si>
  <si>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</si>
  <si>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</si>
  <si>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</si>
  <si>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</si>
  <si>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</si>
  <si>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</si>
  <si>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</si>
  <si>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</si>
  <si>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</si>
  <si>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</si>
  <si>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</si>
  <si>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</si>
  <si>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</si>
  <si>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</si>
  <si>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</si>
  <si>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</si>
  <si>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</si>
  <si>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</si>
  <si>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</si>
  <si>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</si>
  <si>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</si>
  <si>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</si>
  <si>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</si>
  <si>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</si>
  <si>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</si>
  <si>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</si>
  <si>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</si>
  <si>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</si>
  <si>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</si>
  <si>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</si>
  <si>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</si>
  <si>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</si>
  <si>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</si>
  <si>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</si>
  <si>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</si>
  <si>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</si>
  <si>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</si>
  <si>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</si>
  <si>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</si>
  <si>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</si>
  <si>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</si>
  <si>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</si>
  <si>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</si>
  <si>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</si>
  <si>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</si>
  <si>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</si>
  <si>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</si>
  <si>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</si>
  <si>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</si>
  <si>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</si>
  <si>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</si>
  <si>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</si>
  <si>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</si>
  <si>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</si>
  <si>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</si>
  <si>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</si>
  <si>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</si>
  <si>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</si>
  <si>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</si>
  <si>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</si>
  <si>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</si>
  <si>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</si>
  <si>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</si>
  <si>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</si>
  <si>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</si>
  <si>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</si>
  <si>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</si>
  <si>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</si>
  <si>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</si>
  <si>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</si>
  <si>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</si>
  <si>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</si>
  <si>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</si>
  <si>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</si>
  <si>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</si>
  <si>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</si>
  <si>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</si>
  <si>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</si>
  <si>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</si>
  <si>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</si>
  <si>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</si>
  <si>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</si>
  <si>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</si>
  <si>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</si>
  <si>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</si>
  <si>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</si>
  <si>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</si>
  <si>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</si>
  <si>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</si>
  <si>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</si>
  <si>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</si>
  <si>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</si>
  <si>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</si>
  <si>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</si>
  <si>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</si>
  <si>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</si>
  <si>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</si>
  <si>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</si>
  <si>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</si>
  <si>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</si>
  <si>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</si>
  <si>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</si>
  <si>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</si>
  <si>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</si>
  <si>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</si>
  <si>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</si>
  <si>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</si>
  <si>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</si>
  <si>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</si>
  <si>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</si>
  <si>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</si>
  <si>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</si>
  <si>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</si>
  <si>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</si>
  <si>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</si>
  <si>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</si>
  <si>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</si>
  <si>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</si>
  <si>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</si>
  <si>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</si>
  <si>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</si>
  <si>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</si>
  <si>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</si>
  <si>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</si>
  <si>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</si>
  <si>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</si>
  <si>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</si>
  <si>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</si>
  <si>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</si>
  <si>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</si>
  <si>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</si>
  <si>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</si>
  <si>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</si>
  <si>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</si>
  <si>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</si>
  <si>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</si>
  <si>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</si>
  <si>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</si>
  <si>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</si>
  <si>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</si>
  <si>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</si>
  <si>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</si>
  <si>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</si>
  <si>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</si>
  <si>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</si>
  <si>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</si>
  <si>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</si>
  <si>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</si>
  <si>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</si>
  <si>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</si>
  <si>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</si>
  <si>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</si>
  <si>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</si>
  <si>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</si>
  <si>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</si>
  <si>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</si>
  <si>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</si>
  <si>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</si>
  <si>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</si>
  <si>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</si>
  <si>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</si>
  <si>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</si>
  <si>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</si>
  <si>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</si>
  <si>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</si>
  <si>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</si>
  <si>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</si>
  <si>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</si>
  <si>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</si>
  <si>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</si>
  <si>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</si>
  <si>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</si>
  <si>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</si>
  <si>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</si>
  <si>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</si>
  <si>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</si>
  <si>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</si>
  <si>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</si>
  <si>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</si>
  <si>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</si>
  <si>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</si>
  <si>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</si>
  <si>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</si>
  <si>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</si>
  <si>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</si>
  <si>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</si>
  <si>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</si>
  <si>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</si>
  <si>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</si>
  <si>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</si>
  <si>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</si>
  <si>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</si>
  <si>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</si>
  <si>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</si>
  <si>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</si>
  <si>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</si>
  <si>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</si>
  <si>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</si>
  <si>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</si>
  <si>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</si>
  <si>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</si>
  <si>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</si>
  <si>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</si>
  <si>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</si>
  <si>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</si>
  <si>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</si>
  <si>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</si>
  <si>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</si>
  <si>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</si>
  <si>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</si>
  <si>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</si>
  <si>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</si>
  <si>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</si>
  <si>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</si>
  <si>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</si>
  <si>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</si>
  <si>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</si>
  <si>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</si>
  <si>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</si>
  <si>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</si>
  <si>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</si>
  <si>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</si>
  <si>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</si>
  <si>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</si>
  <si>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</si>
  <si>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</si>
  <si>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</si>
  <si>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</si>
  <si>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</si>
  <si>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</si>
  <si>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</si>
  <si>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</si>
  <si>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</si>
  <si>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</si>
  <si>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</si>
  <si>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</si>
  <si>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</si>
  <si>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</si>
  <si>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</si>
  <si>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</si>
  <si>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</si>
  <si>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</si>
  <si>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</si>
  <si>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</si>
  <si>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</si>
  <si>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</si>
  <si>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</si>
  <si>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</si>
  <si>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</si>
  <si>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</si>
  <si>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</si>
  <si>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</si>
  <si>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</si>
  <si>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</si>
  <si>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</si>
  <si>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</si>
  <si>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</si>
  <si>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</si>
  <si>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</si>
  <si>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</si>
  <si>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</si>
  <si>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</si>
  <si>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</si>
  <si>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</si>
  <si>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</si>
  <si>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</si>
  <si>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</si>
  <si>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</si>
  <si>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</si>
  <si>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</si>
  <si>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</si>
  <si>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</si>
  <si>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</si>
  <si>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</si>
  <si>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</si>
  <si>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</si>
  <si>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</si>
  <si>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</si>
  <si>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</si>
  <si>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</si>
  <si>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</si>
  <si>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</si>
  <si>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</si>
  <si>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</si>
  <si>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</si>
  <si>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</si>
  <si>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</si>
  <si>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</si>
  <si>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</si>
  <si>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</si>
  <si>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</si>
  <si>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</si>
  <si>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</si>
  <si>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</si>
  <si>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</si>
  <si>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</si>
  <si>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</si>
  <si>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</si>
  <si>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</si>
  <si>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</si>
  <si>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</si>
  <si>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</si>
  <si>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</si>
  <si>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</si>
  <si>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</si>
  <si>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</si>
  <si>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</si>
  <si>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</si>
  <si>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</si>
  <si>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</si>
  <si>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</si>
  <si>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</si>
  <si>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</si>
  <si>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</si>
  <si>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</si>
  <si>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</si>
  <si>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</si>
  <si>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</si>
  <si>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</si>
  <si>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</si>
  <si>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</si>
  <si>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</si>
  <si>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</si>
  <si>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</si>
  <si>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</si>
  <si>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</si>
  <si>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</si>
  <si>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</si>
  <si>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</si>
  <si>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</si>
  <si>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</si>
  <si>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</si>
  <si>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</si>
  <si>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</si>
  <si>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</si>
  <si>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</si>
  <si>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</si>
  <si>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</si>
  <si>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</si>
  <si>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</si>
  <si>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</si>
  <si>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</si>
  <si>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</si>
  <si>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</si>
  <si>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</si>
  <si>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</si>
  <si>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</si>
  <si>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</si>
  <si>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</si>
  <si>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</si>
  <si>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</si>
  <si>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</si>
  <si>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</si>
  <si>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</si>
  <si>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</si>
  <si>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</si>
  <si>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</si>
  <si>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</si>
  <si>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</si>
  <si>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</si>
  <si>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</si>
  <si>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</si>
  <si>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</si>
  <si>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</si>
  <si>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</si>
  <si>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</si>
  <si>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</si>
  <si>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</si>
  <si>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</si>
  <si>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</si>
  <si>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</si>
  <si>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</si>
  <si>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</si>
  <si>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</si>
  <si>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</si>
  <si>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</si>
  <si>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</si>
  <si>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</si>
  <si>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</si>
  <si>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</si>
  <si>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</si>
  <si>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</si>
  <si>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</si>
  <si>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</si>
  <si>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</si>
  <si>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</si>
  <si>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</si>
  <si>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</si>
  <si>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</si>
  <si>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</si>
  <si>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</si>
  <si>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</si>
  <si>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</si>
  <si>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</si>
  <si>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</si>
  <si>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</si>
  <si>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</si>
  <si>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</si>
  <si>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</si>
  <si>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</si>
  <si>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</si>
  <si>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</si>
  <si>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</si>
  <si>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</si>
  <si>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</si>
  <si>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</si>
  <si>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</si>
  <si>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</si>
  <si>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</si>
  <si>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</si>
  <si>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</si>
  <si>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</si>
  <si>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</si>
  <si>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</si>
  <si>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</si>
  <si>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</si>
  <si>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</si>
  <si>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</si>
  <si>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</si>
  <si>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</si>
  <si>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</si>
  <si>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</si>
  <si>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</si>
  <si>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</si>
  <si>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</si>
  <si>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</si>
  <si>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</si>
  <si>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</si>
  <si>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</si>
  <si>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</si>
  <si>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</si>
  <si>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</si>
  <si>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</si>
  <si>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</si>
  <si>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</si>
  <si>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</si>
  <si>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</si>
  <si>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</si>
  <si>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</si>
  <si>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</si>
  <si>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</si>
  <si>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</si>
  <si>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</si>
  <si>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</si>
  <si>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</si>
  <si>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</si>
  <si>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</si>
  <si>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</si>
  <si>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</si>
  <si>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</si>
  <si>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</si>
  <si>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</si>
  <si>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</si>
  <si>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</si>
  <si>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</si>
  <si>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</si>
  <si>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</si>
  <si>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</si>
  <si>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</si>
  <si>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</si>
  <si>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</si>
  <si>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</si>
  <si>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</si>
  <si>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</si>
  <si>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</si>
  <si>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</si>
  <si>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</si>
  <si>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</si>
  <si>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</si>
  <si>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</si>
  <si>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</si>
  <si>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</si>
  <si>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</si>
  <si>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</si>
  <si>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</si>
  <si>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</si>
  <si>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</si>
  <si>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</si>
  <si>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</si>
  <si>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</si>
  <si>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</si>
  <si>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</si>
  <si>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</si>
  <si>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</si>
  <si>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</si>
  <si>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</si>
  <si>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</si>
  <si>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</si>
  <si>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</si>
  <si>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</si>
  <si>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</si>
  <si>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</si>
  <si>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</si>
  <si>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</si>
  <si>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</si>
  <si>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</si>
  <si>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</si>
  <si>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</si>
  <si>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</si>
  <si>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</si>
  <si>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</si>
  <si>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</si>
  <si>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</si>
  <si>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</si>
  <si>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</si>
  <si>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</si>
  <si>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</si>
  <si>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</si>
  <si>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</si>
  <si>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</si>
  <si>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</si>
  <si>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</si>
  <si>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</si>
  <si>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</si>
  <si>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</si>
  <si>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</si>
  <si>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</si>
  <si>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</si>
  <si>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</si>
  <si>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</si>
  <si>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</si>
  <si>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</si>
  <si>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</si>
  <si>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</si>
  <si>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</si>
  <si>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</si>
  <si>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</si>
  <si>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</si>
  <si>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</si>
  <si>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</si>
  <si>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</si>
  <si>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</si>
  <si>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</si>
  <si>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</si>
  <si>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</si>
  <si>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</si>
  <si>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</si>
  <si>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</si>
  <si>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</si>
  <si>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</si>
  <si>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</si>
  <si>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</si>
  <si>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</si>
  <si>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</si>
  <si>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</si>
  <si>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</si>
  <si>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</si>
  <si>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</si>
  <si>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</si>
  <si>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</si>
  <si>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</si>
  <si>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</si>
  <si>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</si>
  <si>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</si>
  <si>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</si>
  <si>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</si>
  <si>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</si>
  <si>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</si>
  <si>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</si>
  <si>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</si>
  <si>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</si>
  <si>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</si>
  <si>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</si>
  <si>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</si>
  <si>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</si>
  <si>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</si>
  <si>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</si>
  <si>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</si>
  <si>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</si>
  <si>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</si>
  <si>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</si>
  <si>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</si>
  <si>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</si>
  <si>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</si>
  <si>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</si>
  <si>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</si>
  <si>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</si>
  <si>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</si>
  <si>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</si>
  <si>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</si>
  <si>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</si>
  <si>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</si>
  <si>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</si>
  <si>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</si>
  <si>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</si>
  <si>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</si>
  <si>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</si>
  <si>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</si>
  <si>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</si>
  <si>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</si>
  <si>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</si>
  <si>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</si>
  <si>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</si>
  <si>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</si>
  <si>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</si>
  <si>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</si>
  <si>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</si>
  <si>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</si>
  <si>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</si>
  <si>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</si>
  <si>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</si>
  <si>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</si>
  <si>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</si>
  <si>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</si>
  <si>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</si>
  <si>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</si>
  <si>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</si>
  <si>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</si>
  <si>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</si>
  <si>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</si>
  <si>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</si>
  <si>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</si>
  <si>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</si>
  <si>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</si>
  <si>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</si>
  <si>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</si>
  <si>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</si>
  <si>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</si>
  <si>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</si>
  <si>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</si>
  <si>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</si>
  <si>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</si>
  <si>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</si>
  <si>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</si>
  <si>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</si>
  <si>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</si>
  <si>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</si>
  <si>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</si>
  <si>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</si>
  <si>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</si>
  <si>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</si>
  <si>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</si>
  <si>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</si>
  <si>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</si>
  <si>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</si>
  <si>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</si>
  <si>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</si>
  <si>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</si>
  <si>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</si>
  <si>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</si>
  <si>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</si>
  <si>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</si>
  <si>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</si>
  <si>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</si>
  <si>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</si>
  <si>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</si>
  <si>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</si>
  <si>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</si>
  <si>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</si>
  <si>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</si>
  <si>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</si>
  <si>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</si>
  <si>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</si>
  <si>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</si>
  <si>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</si>
  <si>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</si>
  <si>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</si>
  <si>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</si>
  <si>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</si>
  <si>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</si>
  <si>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</si>
  <si>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</si>
  <si>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</si>
  <si>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</si>
  <si>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</si>
  <si>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</si>
  <si>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</si>
  <si>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</si>
  <si>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</si>
  <si>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</si>
  <si>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</si>
  <si>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</si>
  <si>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</si>
  <si>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</si>
  <si>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</si>
  <si>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</si>
  <si>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</si>
  <si>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</si>
  <si>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</si>
  <si>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</si>
  <si>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</si>
  <si>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</si>
  <si>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</si>
  <si>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</si>
  <si>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</si>
  <si>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</si>
  <si>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</si>
  <si>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</si>
  <si>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</si>
  <si>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</si>
  <si>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</si>
  <si>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</si>
  <si>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</si>
  <si>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</si>
  <si>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</si>
  <si>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</si>
  <si>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</si>
  <si>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</si>
  <si>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</si>
  <si>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</si>
  <si>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</si>
  <si>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</si>
  <si>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</si>
  <si>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</si>
  <si>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</si>
  <si>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</si>
  <si>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</si>
  <si>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</si>
  <si>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</si>
  <si>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</si>
  <si>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</si>
  <si>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</si>
  <si>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</si>
  <si>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</si>
  <si>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</si>
  <si>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</si>
  <si>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</si>
  <si>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</si>
  <si>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</si>
  <si>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</si>
  <si>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</si>
  <si>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</si>
  <si>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</si>
  <si>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</si>
  <si>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</si>
  <si>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</si>
  <si>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</si>
  <si>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</si>
  <si>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</si>
  <si>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</si>
  <si>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</si>
  <si>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</si>
  <si>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</si>
  <si>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</si>
  <si>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</si>
  <si>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</si>
  <si>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</si>
  <si>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</si>
  <si>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</si>
  <si>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</si>
  <si>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</si>
  <si>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</si>
  <si>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</si>
  <si>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</si>
  <si>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</si>
  <si>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</si>
  <si>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</si>
  <si>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</si>
  <si>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</si>
  <si>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</si>
  <si>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</si>
  <si>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</si>
  <si>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</si>
  <si>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</si>
  <si>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</si>
  <si>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</si>
  <si>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</si>
  <si>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</si>
  <si>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</si>
  <si>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</si>
  <si>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</si>
  <si>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</si>
  <si>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</si>
  <si>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</si>
  <si>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</si>
  <si>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</si>
  <si>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</si>
  <si>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</si>
  <si>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</si>
  <si>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</si>
  <si>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</si>
  <si>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</si>
  <si>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</si>
  <si>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</si>
  <si>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</si>
  <si>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</si>
  <si>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</si>
  <si>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</si>
  <si>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</si>
  <si>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</si>
  <si>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</si>
  <si>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</si>
  <si>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</si>
  <si>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</si>
  <si>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</si>
  <si>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</si>
  <si>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</si>
  <si>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</si>
  <si>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</si>
  <si>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</si>
  <si>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</si>
  <si>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</si>
  <si>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</si>
  <si>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</si>
  <si>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</si>
  <si>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</si>
  <si>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</si>
  <si>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</si>
  <si>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</si>
  <si>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</si>
  <si>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</si>
  <si>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</si>
  <si>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</si>
  <si>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</si>
  <si>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</si>
  <si>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</si>
  <si>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</si>
  <si>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</si>
  <si>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</si>
  <si>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</si>
  <si>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</si>
  <si>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</si>
  <si>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</si>
  <si>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</si>
  <si>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</si>
  <si>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</si>
  <si>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</si>
  <si>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</si>
  <si>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</si>
  <si>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</si>
  <si>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</si>
  <si>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</si>
  <si>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</si>
  <si>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</si>
  <si>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</si>
  <si>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</si>
  <si>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</si>
  <si>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</si>
  <si>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</si>
  <si>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</si>
  <si>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</si>
  <si>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</si>
  <si>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</si>
  <si>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</si>
  <si>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</si>
  <si>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</si>
  <si>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</si>
  <si>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</si>
  <si>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</si>
  <si>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</si>
  <si>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</si>
  <si>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</si>
  <si>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</si>
  <si>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</si>
  <si>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</si>
  <si>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</si>
  <si>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</si>
  <si>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</si>
  <si>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</si>
  <si>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</si>
  <si>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</si>
  <si>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</si>
  <si>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</si>
  <si>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</si>
  <si>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</si>
  <si>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</si>
  <si>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</si>
  <si>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</si>
  <si>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</si>
  <si>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</si>
  <si>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</si>
  <si>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</si>
  <si>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</si>
  <si>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</si>
  <si>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</si>
  <si>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</si>
  <si>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</si>
  <si>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</si>
  <si>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</si>
  <si>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</si>
  <si>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</si>
  <si>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</si>
  <si>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</si>
  <si>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</si>
  <si>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</si>
  <si>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</si>
  <si>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</si>
  <si>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</si>
  <si>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</si>
  <si>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</si>
  <si>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</si>
  <si>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</si>
  <si>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</si>
  <si>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</si>
  <si>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</si>
  <si>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</si>
  <si>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</si>
  <si>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</si>
  <si>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</si>
  <si>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</si>
  <si>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</si>
  <si>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</si>
  <si>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</si>
  <si>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</si>
  <si>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</si>
  <si>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</si>
  <si>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</si>
  <si>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</si>
  <si>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</si>
  <si>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</si>
  <si>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</si>
  <si>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</si>
  <si>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</si>
  <si>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</si>
  <si>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</si>
  <si>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</si>
  <si>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</si>
  <si>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</si>
  <si>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</si>
  <si>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</si>
  <si>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</si>
  <si>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</si>
  <si>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</si>
  <si>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</si>
  <si>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</si>
  <si>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</si>
  <si>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</si>
  <si>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</si>
  <si>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</si>
  <si>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</si>
  <si>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</si>
  <si>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</si>
  <si>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</si>
  <si>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</si>
  <si>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</si>
  <si>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</si>
  <si>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</si>
  <si>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</si>
  <si>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</si>
  <si>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</si>
  <si>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</si>
  <si>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</si>
  <si>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</si>
  <si>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</si>
  <si>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</si>
  <si>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</si>
  <si>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</si>
  <si>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</si>
  <si>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</si>
  <si>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</si>
  <si>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</si>
  <si>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</si>
  <si>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</si>
  <si>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</si>
  <si>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</si>
  <si>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</si>
  <si>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</si>
  <si>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</si>
  <si>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</si>
  <si>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</si>
  <si>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</si>
  <si>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</si>
  <si>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</si>
  <si>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</si>
  <si>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</si>
  <si>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</si>
  <si>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</si>
  <si>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</si>
  <si>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</si>
  <si>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</si>
  <si>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</si>
  <si>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</si>
  <si>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</si>
  <si>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</si>
  <si>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</si>
  <si>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</si>
  <si>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</si>
  <si>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</si>
  <si>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</si>
  <si>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</si>
  <si>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</si>
  <si>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</si>
  <si>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</si>
  <si>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</si>
  <si>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</si>
  <si>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</si>
  <si>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</si>
  <si>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</si>
  <si>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</si>
  <si>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</si>
  <si>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</si>
  <si>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</si>
  <si>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</si>
  <si>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</si>
  <si>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</si>
  <si>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</si>
  <si>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</si>
  <si>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</si>
  <si>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</si>
  <si>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</si>
  <si>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</si>
  <si>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</si>
  <si>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</si>
  <si>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</si>
  <si>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</si>
  <si>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</si>
  <si>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</si>
  <si>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</si>
  <si>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</si>
  <si>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</si>
  <si>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</si>
  <si>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</si>
  <si>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</si>
  <si>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</si>
  <si>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</si>
  <si>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</si>
  <si>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</si>
  <si>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</si>
  <si>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</si>
  <si>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</si>
  <si>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</si>
  <si>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</si>
  <si>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</si>
  <si>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</si>
  <si>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</si>
  <si>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</si>
  <si>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</si>
  <si>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</si>
  <si>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</si>
  <si>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</si>
  <si>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</si>
  <si>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</si>
  <si>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</si>
  <si>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</si>
  <si>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</si>
  <si>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</si>
  <si>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</si>
  <si>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</si>
  <si>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</si>
  <si>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</si>
  <si>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</si>
  <si>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</si>
  <si>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</si>
  <si>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</si>
  <si>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</si>
  <si>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</si>
  <si>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</si>
  <si>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</si>
  <si>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</si>
  <si>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</si>
  <si>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</si>
  <si>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</si>
  <si>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</si>
  <si>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</si>
  <si>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</si>
  <si>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</si>
  <si>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</si>
  <si>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</si>
  <si>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</si>
  <si>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</si>
  <si>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</si>
  <si>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</si>
  <si>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</si>
  <si>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</si>
  <si>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</si>
  <si>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</si>
  <si>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</si>
  <si>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</si>
  <si>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</si>
  <si>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</si>
  <si>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</si>
  <si>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</si>
  <si>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</si>
  <si>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</si>
  <si>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</si>
  <si>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</si>
  <si>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</si>
  <si>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</si>
  <si>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</si>
  <si>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</si>
  <si>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</si>
  <si>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</si>
  <si>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</si>
  <si>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</si>
  <si>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</si>
  <si>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</si>
  <si>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</si>
  <si>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</si>
  <si>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</si>
  <si>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</si>
  <si>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</si>
  <si>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</si>
  <si>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</si>
  <si>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</si>
  <si>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</si>
  <si>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</si>
  <si>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</si>
  <si>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</si>
  <si>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</si>
  <si>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</si>
  <si>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</si>
  <si>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</si>
  <si>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</si>
  <si>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</si>
  <si>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</si>
  <si>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</si>
  <si>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</si>
  <si>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</si>
  <si>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</si>
  <si>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</si>
  <si>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</si>
  <si>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</si>
  <si>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</si>
  <si>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</si>
  <si>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</si>
  <si>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</si>
  <si>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</si>
  <si>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</si>
  <si>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</si>
  <si>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</si>
  <si>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</si>
  <si>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</si>
  <si>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</si>
  <si>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</si>
  <si>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</si>
  <si>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</si>
  <si>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</si>
  <si>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</si>
  <si>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</si>
  <si>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</si>
  <si>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</si>
  <si>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</si>
  <si>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</si>
  <si>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</si>
  <si>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</si>
  <si>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</si>
  <si>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</si>
  <si>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</si>
  <si>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</si>
  <si>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</si>
  <si>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</si>
  <si>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</si>
  <si>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</si>
  <si>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</si>
  <si>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</si>
  <si>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</si>
  <si>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</si>
  <si>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</si>
  <si>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</si>
  <si>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</si>
  <si>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</si>
  <si>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</si>
  <si>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</si>
  <si>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</si>
  <si>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</si>
  <si>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</si>
  <si>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</si>
  <si>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</si>
  <si>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</si>
  <si>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</si>
  <si>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</si>
  <si>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</si>
  <si>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</si>
  <si>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</si>
  <si>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</si>
  <si>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</si>
  <si>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</si>
  <si>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</si>
  <si>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</si>
  <si>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</si>
  <si>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</si>
  <si>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</si>
  <si>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</si>
  <si>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</si>
  <si>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</si>
  <si>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</si>
  <si>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</si>
  <si>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</si>
  <si>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</si>
  <si>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</si>
  <si>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</si>
  <si>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</si>
  <si>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</si>
  <si>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</si>
  <si>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</si>
  <si>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</si>
  <si>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</si>
  <si>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</si>
  <si>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</si>
  <si>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</si>
  <si>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</si>
  <si>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</si>
  <si>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</si>
  <si>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</si>
  <si>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</si>
  <si>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</si>
  <si>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</si>
  <si>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</si>
  <si>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</si>
  <si>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</si>
  <si>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</si>
  <si>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</si>
  <si>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</si>
  <si>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</si>
  <si>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</si>
  <si>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</si>
  <si>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</si>
  <si>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</si>
  <si>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</si>
  <si>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</si>
  <si>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</si>
  <si>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</si>
  <si>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</si>
  <si>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</si>
  <si>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</si>
  <si>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</si>
  <si>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</si>
  <si>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</si>
  <si>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</si>
  <si>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</si>
  <si>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</si>
  <si>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</si>
  <si>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</si>
  <si>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</si>
  <si>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</si>
  <si>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</si>
  <si>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</si>
  <si>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</si>
  <si>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</si>
  <si>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</si>
  <si>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</si>
  <si>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</si>
  <si>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</si>
  <si>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</si>
  <si>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</si>
  <si>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</si>
  <si>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</si>
  <si>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</si>
  <si>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</si>
  <si>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</si>
  <si>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</si>
  <si>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</si>
  <si>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</si>
  <si>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</si>
  <si>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</si>
  <si>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</si>
  <si>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</si>
  <si>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</si>
  <si>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</si>
  <si>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</si>
  <si>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</si>
  <si>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</si>
  <si>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</si>
  <si>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</si>
  <si>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</si>
  <si>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</si>
  <si>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</si>
  <si>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</si>
  <si>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</si>
  <si>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</si>
  <si>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</si>
  <si>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</si>
  <si>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</si>
  <si>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</si>
  <si>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</si>
  <si>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</si>
  <si>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</si>
  <si>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</si>
  <si>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</si>
  <si>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</si>
  <si>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</si>
  <si>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</si>
  <si>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</si>
  <si>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</si>
  <si>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</si>
  <si>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</si>
  <si>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</si>
  <si>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</si>
  <si>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</si>
  <si>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</si>
  <si>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</si>
  <si>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</si>
  <si>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</si>
  <si>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</si>
  <si>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</si>
  <si>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</si>
  <si>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</si>
  <si>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</si>
  <si>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</si>
  <si>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</si>
  <si>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</si>
  <si>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</si>
  <si>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</si>
  <si>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</si>
  <si>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</si>
  <si>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</si>
  <si>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</si>
  <si>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</si>
  <si>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</si>
  <si>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</si>
  <si>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</si>
  <si>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</si>
  <si>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</si>
  <si>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</si>
  <si>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</si>
  <si>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</si>
  <si>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</si>
  <si>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</si>
  <si>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</si>
  <si>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</si>
  <si>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</si>
  <si>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</si>
  <si>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</si>
  <si>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</si>
  <si>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</si>
  <si>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</si>
  <si>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</si>
  <si>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</si>
  <si>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</si>
  <si>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</si>
  <si>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</si>
  <si>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</si>
  <si>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</si>
  <si>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</si>
  <si>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</si>
  <si>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</si>
  <si>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</si>
  <si>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</si>
  <si>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</si>
  <si>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</si>
  <si>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</si>
  <si>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</si>
  <si>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</si>
  <si>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</si>
  <si>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</si>
  <si>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</si>
  <si>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</si>
  <si>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</si>
  <si>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</si>
  <si>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</si>
  <si>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</si>
  <si>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</si>
  <si>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</si>
  <si>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</si>
  <si>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</si>
  <si>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</si>
  <si>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</si>
  <si>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</si>
  <si>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</si>
  <si>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</si>
  <si>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</si>
  <si>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</si>
  <si>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</si>
  <si>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</si>
  <si>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</si>
  <si>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</si>
  <si>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</si>
  <si>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</si>
  <si>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</si>
  <si>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</si>
  <si>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</si>
  <si>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</si>
  <si>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</si>
  <si>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</si>
  <si>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</si>
  <si>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</si>
  <si>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</si>
  <si>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</si>
  <si>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</si>
  <si>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</si>
  <si>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</si>
  <si>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</si>
  <si>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</si>
  <si>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</si>
  <si>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</si>
  <si>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</si>
  <si>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</si>
  <si>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</si>
  <si>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</si>
  <si>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</si>
  <si>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</si>
  <si>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</si>
  <si>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</si>
  <si>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</si>
  <si>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</si>
  <si>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</si>
  <si>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</si>
  <si>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</si>
  <si>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</si>
  <si>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</si>
  <si>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</si>
  <si>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</si>
  <si>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</si>
  <si>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</si>
  <si>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</si>
  <si>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</si>
  <si>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</si>
  <si>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</si>
  <si>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</si>
  <si>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</si>
  <si>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</si>
  <si>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</si>
  <si>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</si>
  <si>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</si>
  <si>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</si>
  <si>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</si>
  <si>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</si>
  <si>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</si>
  <si>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</si>
  <si>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</si>
  <si>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</si>
  <si>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</si>
  <si>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</si>
  <si>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</si>
  <si>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</si>
  <si>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</si>
  <si>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</si>
  <si>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</si>
  <si>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</si>
  <si>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</si>
  <si>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</si>
  <si>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</si>
  <si>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</si>
  <si>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</si>
  <si>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</si>
  <si>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</si>
  <si>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</si>
  <si>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</si>
  <si>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</si>
  <si>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</si>
  <si>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</si>
  <si>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</si>
  <si>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</si>
  <si>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</si>
  <si>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</si>
  <si>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</si>
  <si>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</si>
  <si>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</si>
  <si>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</si>
  <si>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</si>
  <si>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</si>
  <si>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</si>
  <si>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</si>
  <si>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</si>
  <si>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</si>
  <si>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</si>
  <si>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</si>
  <si>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</si>
  <si>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</si>
  <si>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</si>
  <si>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</si>
  <si>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</si>
  <si>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</si>
  <si>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</si>
  <si>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</si>
  <si>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</si>
  <si>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</si>
  <si>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</si>
  <si>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</si>
  <si>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</si>
  <si>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</si>
  <si>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</si>
  <si>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</si>
  <si>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</si>
  <si>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</si>
  <si>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</si>
  <si>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</si>
  <si>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</si>
  <si>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</si>
  <si>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</si>
  <si>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</si>
  <si>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</si>
  <si>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</si>
  <si>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</si>
  <si>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</si>
  <si>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</si>
  <si>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</si>
  <si>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</si>
  <si>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</si>
  <si>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</si>
  <si>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</si>
  <si>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</si>
  <si>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</si>
  <si>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</si>
  <si>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</si>
  <si>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</si>
  <si>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</si>
  <si>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</si>
  <si>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</si>
  <si>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</si>
  <si>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</si>
  <si>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</si>
  <si>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</si>
  <si>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</si>
  <si>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</si>
  <si>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</si>
  <si>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</si>
  <si>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</si>
  <si>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</si>
  <si>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</si>
  <si>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</si>
  <si>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</si>
  <si>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</si>
  <si>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</si>
  <si>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</si>
  <si>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</si>
  <si>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</si>
  <si>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</si>
  <si>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</si>
  <si>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</si>
  <si>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</si>
  <si>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</si>
  <si>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</si>
  <si>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</si>
  <si>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</si>
  <si>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</si>
  <si>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</si>
  <si>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</si>
  <si>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</si>
  <si>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</si>
  <si>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</si>
  <si>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</si>
  <si>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</si>
  <si>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</si>
  <si>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</si>
  <si>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</si>
  <si>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</si>
  <si>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</si>
  <si>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</si>
  <si>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</si>
  <si>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</si>
  <si>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</si>
  <si>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</si>
  <si>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</si>
  <si>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</si>
  <si>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</si>
  <si>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</si>
  <si>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</si>
  <si>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</si>
  <si>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</si>
  <si>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</si>
  <si>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</si>
  <si>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</si>
  <si>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</si>
  <si>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</si>
  <si>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</si>
  <si>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</si>
  <si>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</si>
  <si>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</si>
  <si>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</si>
  <si>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</si>
  <si>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</si>
  <si>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</si>
  <si>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</si>
  <si>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</si>
  <si>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</si>
  <si>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</si>
  <si>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</si>
  <si>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</si>
  <si>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</si>
  <si>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</si>
  <si>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</si>
  <si>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</si>
  <si>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</si>
  <si>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</si>
  <si>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</si>
  <si>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</si>
  <si>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</si>
  <si>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</si>
  <si>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</si>
  <si>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</si>
  <si>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</si>
  <si>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</si>
  <si>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</si>
  <si>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</si>
  <si>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</si>
  <si>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</si>
  <si>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</si>
  <si>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</si>
  <si>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</si>
  <si>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</si>
  <si>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</si>
  <si>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</si>
  <si>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</si>
  <si>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</si>
  <si>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</si>
  <si>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</si>
  <si>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</si>
  <si>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</si>
  <si>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</si>
  <si>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</si>
  <si>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</si>
  <si>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</si>
  <si>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</si>
  <si>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</si>
  <si>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</si>
  <si>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</si>
  <si>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</si>
  <si>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</si>
  <si>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</si>
  <si>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</si>
  <si>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</si>
  <si>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</si>
  <si>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</si>
  <si>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</si>
  <si>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</si>
  <si>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</si>
  <si>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</si>
  <si>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</si>
  <si>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</si>
  <si>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</si>
  <si>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</si>
  <si>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</si>
  <si>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</si>
  <si>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</si>
  <si>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</si>
  <si>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</si>
  <si>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</si>
  <si>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</si>
  <si>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</si>
  <si>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</si>
  <si>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</si>
  <si>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</si>
  <si>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</si>
  <si>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</si>
  <si>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</si>
  <si>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</si>
  <si>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</si>
  <si>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</si>
  <si>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</si>
  <si>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</si>
  <si>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</si>
  <si>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</si>
  <si>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</si>
  <si>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</si>
  <si>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</si>
  <si>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</si>
  <si>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</si>
  <si>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</si>
  <si>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</si>
  <si>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</si>
  <si>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</si>
  <si>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</si>
  <si>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</si>
  <si>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</si>
  <si>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</si>
  <si>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</si>
  <si>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</si>
  <si>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</si>
  <si>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</si>
  <si>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</si>
  <si>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</si>
  <si>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</si>
  <si>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</si>
  <si>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</si>
  <si>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</si>
  <si>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</si>
  <si>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</si>
  <si>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</si>
  <si>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</si>
  <si>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</si>
  <si>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</si>
  <si>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</si>
  <si>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</si>
  <si>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</si>
  <si>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</si>
  <si>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</si>
  <si>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</si>
  <si>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</si>
  <si>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</si>
  <si>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</si>
  <si>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</si>
  <si>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</si>
  <si>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</si>
  <si>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</si>
  <si>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</si>
  <si>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</si>
  <si>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</si>
  <si>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</si>
  <si>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</si>
  <si>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</si>
  <si>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</si>
  <si>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</si>
  <si>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</si>
  <si>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</si>
  <si>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</si>
  <si>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</si>
  <si>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</si>
  <si>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</si>
  <si>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</si>
  <si>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</si>
  <si>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</si>
  <si>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</si>
  <si>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</si>
  <si>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</si>
  <si>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</si>
  <si>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</si>
  <si>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</si>
  <si>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</si>
  <si>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</si>
  <si>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</si>
  <si>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</si>
  <si>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</si>
  <si>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</si>
  <si>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</si>
  <si>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</si>
  <si>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</si>
  <si>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</si>
  <si>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</si>
  <si>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</si>
  <si>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</si>
  <si>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</si>
  <si>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</si>
  <si>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</si>
  <si>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</si>
  <si>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</si>
  <si>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</si>
  <si>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</si>
  <si>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</si>
  <si>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</si>
  <si>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</si>
  <si>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</si>
  <si>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</si>
  <si>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</si>
  <si>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</si>
  <si>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</si>
  <si>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</si>
  <si>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</si>
  <si>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</si>
  <si>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</si>
  <si>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</si>
  <si>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</si>
  <si>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</si>
  <si>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</si>
  <si>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</si>
  <si>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</si>
  <si>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</si>
  <si>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</si>
  <si>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</si>
  <si>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</si>
  <si>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</si>
  <si>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</si>
  <si>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</si>
  <si>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</si>
  <si>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</si>
  <si>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</si>
  <si>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</si>
  <si>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</si>
  <si>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</si>
  <si>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</si>
  <si>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</si>
  <si>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</si>
  <si>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</si>
  <si>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</si>
  <si>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</si>
  <si>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</si>
  <si>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</si>
  <si>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</si>
  <si>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</si>
  <si>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</si>
  <si>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</si>
  <si>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</si>
  <si>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</si>
  <si>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</si>
  <si>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</si>
  <si>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</si>
  <si>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</si>
  <si>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</si>
  <si>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</si>
  <si>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</si>
  <si>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</si>
  <si>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</si>
  <si>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</si>
  <si>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</si>
  <si>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</si>
  <si>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</si>
  <si>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</si>
  <si>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</si>
  <si>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</si>
  <si>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</si>
  <si>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</si>
  <si>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</si>
  <si>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</si>
  <si>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</si>
  <si>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</si>
  <si>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</si>
  <si>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</si>
  <si>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</si>
  <si>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</si>
  <si>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</si>
  <si>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</si>
  <si>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</si>
  <si>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</si>
  <si>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</si>
  <si>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</si>
  <si>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</si>
  <si>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</si>
  <si>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</si>
  <si>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</si>
  <si>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</si>
  <si>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</si>
  <si>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</si>
  <si>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</si>
  <si>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</si>
  <si>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</si>
  <si>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</si>
  <si>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</si>
  <si>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</si>
  <si>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</si>
  <si>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</si>
  <si>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</si>
  <si>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</si>
  <si>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</si>
  <si>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</si>
  <si>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</si>
  <si>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</si>
  <si>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</si>
  <si>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</si>
  <si>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</si>
  <si>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</si>
  <si>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</si>
  <si>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</si>
  <si>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</si>
  <si>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</si>
  <si>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</si>
  <si>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</si>
  <si>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</si>
  <si>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</si>
  <si>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</si>
  <si>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</si>
  <si>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</si>
  <si>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</si>
  <si>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</si>
  <si>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</si>
  <si>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</si>
  <si>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</si>
  <si>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</si>
  <si>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</si>
  <si>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</si>
  <si>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</si>
  <si>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</si>
  <si>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</si>
  <si>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</si>
  <si>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</si>
  <si>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</si>
  <si>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</si>
  <si>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</si>
  <si>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</si>
  <si>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</si>
  <si>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</si>
  <si>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</si>
  <si>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</si>
  <si>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</si>
  <si>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</si>
  <si>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</si>
  <si>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</si>
  <si>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</si>
  <si>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</si>
  <si>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</si>
  <si>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</si>
  <si>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</si>
  <si>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</si>
  <si>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</si>
  <si>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</si>
  <si>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</si>
  <si>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</si>
  <si>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</si>
  <si>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</si>
  <si>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</si>
  <si>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</si>
  <si>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</si>
  <si>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</si>
  <si>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</si>
  <si>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</si>
  <si>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</si>
  <si>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</si>
  <si>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</si>
  <si>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</si>
  <si>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</si>
  <si>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</si>
  <si>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</si>
  <si>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</si>
  <si>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</si>
  <si>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</si>
  <si>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</si>
  <si>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</si>
  <si>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</si>
  <si>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</si>
  <si>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</si>
  <si>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</si>
  <si>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</si>
  <si>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</si>
  <si>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</si>
  <si>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</si>
  <si>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</si>
  <si>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</si>
  <si>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</si>
  <si>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</si>
  <si>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</si>
  <si>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</si>
  <si>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</si>
  <si>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</si>
  <si>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</si>
  <si>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</si>
  <si>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</si>
  <si>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</si>
  <si>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</si>
  <si>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</si>
  <si>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</si>
  <si>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</si>
  <si>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</si>
  <si>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</si>
  <si>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</si>
  <si>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</si>
  <si>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</si>
  <si>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</si>
  <si>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</si>
  <si>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</si>
  <si>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</si>
  <si>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</si>
  <si>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</si>
  <si>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</si>
  <si>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</si>
  <si>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</si>
  <si>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</si>
  <si>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</si>
  <si>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</si>
  <si>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</si>
  <si>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</si>
  <si>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</si>
  <si>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</si>
  <si>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</si>
  <si>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</si>
  <si>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</si>
  <si>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</si>
  <si>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</si>
  <si>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</si>
  <si>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</si>
  <si>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</si>
  <si>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</si>
  <si>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</si>
  <si>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</si>
  <si>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</si>
  <si>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</si>
  <si>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</si>
  <si>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</si>
  <si>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</si>
  <si>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</si>
  <si>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</si>
  <si>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</si>
  <si>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</si>
  <si>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</si>
  <si>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</si>
  <si>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</si>
  <si>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</si>
  <si>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</si>
  <si>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</si>
  <si>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</si>
  <si>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</si>
  <si>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</si>
  <si>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</si>
  <si>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</si>
  <si>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</si>
  <si>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</si>
  <si>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</si>
  <si>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</si>
  <si>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</si>
  <si>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</si>
  <si>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</si>
  <si>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</si>
  <si>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</si>
  <si>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</si>
  <si>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</si>
  <si>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</si>
  <si>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</si>
  <si>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</si>
  <si>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</si>
  <si>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</si>
  <si>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</si>
  <si>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</si>
  <si>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</si>
  <si>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</si>
  <si>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</si>
  <si>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</si>
  <si>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</si>
  <si>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</si>
  <si>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</si>
  <si>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</si>
  <si>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</si>
  <si>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</si>
  <si>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</si>
  <si>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</si>
  <si>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</si>
  <si>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</si>
  <si>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</si>
  <si>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</si>
  <si>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</si>
  <si>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</si>
  <si>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</si>
  <si>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</si>
  <si>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</si>
  <si>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</si>
  <si>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</si>
  <si>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</si>
  <si>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</si>
  <si>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</si>
  <si>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</si>
  <si>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</si>
  <si>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</si>
  <si>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</si>
  <si>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</si>
  <si>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</si>
  <si>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</si>
  <si>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</si>
  <si>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</si>
  <si>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</si>
  <si>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</si>
  <si>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</si>
  <si>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</si>
  <si>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</si>
  <si>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</si>
  <si>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</si>
  <si>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</si>
  <si>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</si>
  <si>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</si>
  <si>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</si>
  <si>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</si>
  <si>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</si>
  <si>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</si>
  <si>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</si>
  <si>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</si>
  <si>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</si>
  <si>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</si>
  <si>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</si>
  <si>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</si>
  <si>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</si>
  <si>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</si>
  <si>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</si>
  <si>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</si>
  <si>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</si>
  <si>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</si>
  <si>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</si>
  <si>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</si>
  <si>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</si>
  <si>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</si>
  <si>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</si>
  <si>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</si>
  <si>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</si>
  <si>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</si>
  <si>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</si>
  <si>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</si>
  <si>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</si>
  <si>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</si>
  <si>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</si>
  <si>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</si>
  <si>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</si>
  <si>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</si>
  <si>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</si>
  <si>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</si>
  <si>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</si>
  <si>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</si>
  <si>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</si>
  <si>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</si>
  <si>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</si>
  <si>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</si>
  <si>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</si>
  <si>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</si>
  <si>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</si>
  <si>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</si>
  <si>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</si>
  <si>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</si>
  <si>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</si>
  <si>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</si>
  <si>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</si>
  <si>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</si>
  <si>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</si>
  <si>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</si>
  <si>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</si>
  <si>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</si>
  <si>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</si>
  <si>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</si>
  <si>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</si>
  <si>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</si>
  <si>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</si>
  <si>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</si>
  <si>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</si>
  <si>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</si>
  <si>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</si>
  <si>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</si>
  <si>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</si>
  <si>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</si>
  <si>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</si>
  <si>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</si>
  <si>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</si>
  <si>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</si>
  <si>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</si>
  <si>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</si>
  <si>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</si>
  <si>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</si>
  <si>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</si>
  <si>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</si>
  <si>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</si>
  <si>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</si>
  <si>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</si>
  <si>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</si>
  <si>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</si>
  <si>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</si>
  <si>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</si>
  <si>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</si>
  <si>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</si>
  <si>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</si>
  <si>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</si>
  <si>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</si>
  <si>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</si>
  <si>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</si>
  <si>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</si>
  <si>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</si>
  <si>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</si>
  <si>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</si>
  <si>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</si>
  <si>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</si>
  <si>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</si>
  <si>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</si>
  <si>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</si>
  <si>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</si>
  <si>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</si>
  <si>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</si>
  <si>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</si>
  <si>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</si>
  <si>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</si>
  <si>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</si>
  <si>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</si>
  <si>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</si>
  <si>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</si>
  <si>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</si>
  <si>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</si>
  <si>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</si>
  <si>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</si>
  <si>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</si>
  <si>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</si>
  <si>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</si>
  <si>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</si>
  <si>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</si>
  <si>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</si>
  <si>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</si>
  <si>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</si>
  <si>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</si>
  <si>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</si>
  <si>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</si>
  <si>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</si>
  <si>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</si>
  <si>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</si>
  <si>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</si>
  <si>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</si>
  <si>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</si>
  <si>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</si>
  <si>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</si>
  <si>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</si>
  <si>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</si>
  <si>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</si>
  <si>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</si>
  <si>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</si>
  <si>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</si>
  <si>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</si>
  <si>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</si>
  <si>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</si>
  <si>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</si>
  <si>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</si>
  <si>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</si>
  <si>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</si>
  <si>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</si>
  <si>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</si>
  <si>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</si>
  <si>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</si>
  <si>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</si>
  <si>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</si>
  <si>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</si>
  <si>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</si>
  <si>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</si>
  <si>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</si>
  <si>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</si>
  <si>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</si>
  <si>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</si>
  <si>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</si>
  <si>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</si>
  <si>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</si>
  <si>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</si>
  <si>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</si>
  <si>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</si>
  <si>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</si>
  <si>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</si>
  <si>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</si>
  <si>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</si>
  <si>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</si>
  <si>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</si>
  <si>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</si>
  <si>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</si>
  <si>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</si>
  <si>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</si>
  <si>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</si>
  <si>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</si>
  <si>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</si>
  <si>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</si>
  <si>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</si>
  <si>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</si>
  <si>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</si>
  <si>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</si>
  <si>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</si>
  <si>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</si>
  <si>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</si>
  <si>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</si>
  <si>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</si>
  <si>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</si>
  <si>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</si>
  <si>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</si>
  <si>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</si>
  <si>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</si>
  <si>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</si>
  <si>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</si>
  <si>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</si>
  <si>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</si>
  <si>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</si>
  <si>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</si>
  <si>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</si>
  <si>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</si>
  <si>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</si>
  <si>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</si>
  <si>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</si>
  <si>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</si>
  <si>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</si>
  <si>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</si>
  <si>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</si>
  <si>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</si>
  <si>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</si>
  <si>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</si>
  <si>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</si>
  <si>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</si>
  <si>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</si>
  <si>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</si>
  <si>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</si>
  <si>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</si>
  <si>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</si>
  <si>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</si>
  <si>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</si>
  <si>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</si>
  <si>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</si>
  <si>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</si>
  <si>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</si>
  <si>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</si>
  <si>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</si>
  <si>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</si>
  <si>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</si>
  <si>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</si>
  <si>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</si>
  <si>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</si>
  <si>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</si>
  <si>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</si>
  <si>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</si>
  <si>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</si>
  <si>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</si>
  <si>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</si>
  <si>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</si>
  <si>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</si>
  <si>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</si>
  <si>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</si>
  <si>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</si>
  <si>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</si>
  <si>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</si>
  <si>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</si>
  <si>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</si>
  <si>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</si>
  <si>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</si>
  <si>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</si>
  <si>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</si>
  <si>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</si>
  <si>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</si>
  <si>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</si>
  <si>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</si>
  <si>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</si>
  <si>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</si>
  <si>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</si>
  <si>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</si>
  <si>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</si>
  <si>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</si>
  <si>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</si>
  <si>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</si>
  <si>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</si>
  <si>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</si>
  <si>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</si>
  <si>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</si>
  <si>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</si>
  <si>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</si>
  <si>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</si>
  <si>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</si>
  <si>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</si>
  <si>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</si>
  <si>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</si>
  <si>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</si>
  <si>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</si>
  <si>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</si>
  <si>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</si>
  <si>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</si>
  <si>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</si>
  <si>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</si>
  <si>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</si>
  <si>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</si>
  <si>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</si>
  <si>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</si>
  <si>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</si>
  <si>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</si>
  <si>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</si>
  <si>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</si>
  <si>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</si>
  <si>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</si>
  <si>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</si>
  <si>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</si>
  <si>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</si>
  <si>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</si>
  <si>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</si>
  <si>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</si>
  <si>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</si>
  <si>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</si>
  <si>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</si>
  <si>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</si>
  <si>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</si>
  <si>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</si>
  <si>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</si>
  <si>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</si>
  <si>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</si>
  <si>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</si>
  <si>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</si>
  <si>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</si>
  <si>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</si>
  <si>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</si>
  <si>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</si>
  <si>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</si>
  <si>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</si>
  <si>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</si>
  <si>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</si>
  <si>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</si>
  <si>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</si>
  <si>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</si>
  <si>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</si>
  <si>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</si>
  <si>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</si>
  <si>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</si>
  <si>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</si>
  <si>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</si>
  <si>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</si>
  <si>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</si>
  <si>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</si>
  <si>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</si>
  <si>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</si>
  <si>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</si>
  <si>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</si>
  <si>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</si>
  <si>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</si>
  <si>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</si>
  <si>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</si>
  <si>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</si>
  <si>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</si>
  <si>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</si>
  <si>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</si>
  <si>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</si>
  <si>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</si>
  <si>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</si>
  <si>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</si>
  <si>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</si>
  <si>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</si>
  <si>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</si>
  <si>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</si>
  <si>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</si>
  <si>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</si>
  <si>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</si>
  <si>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</si>
  <si>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</si>
  <si>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</si>
  <si>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</si>
  <si>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</si>
  <si>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</si>
  <si>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</si>
  <si>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</si>
  <si>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</si>
  <si>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</si>
  <si>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</si>
  <si>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</si>
  <si>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</si>
  <si>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</si>
  <si>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</si>
  <si>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</si>
  <si>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</si>
  <si>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</si>
  <si>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</si>
  <si>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</si>
  <si>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</si>
  <si>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</si>
  <si>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</si>
  <si>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</si>
  <si>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</si>
  <si>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</si>
  <si>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</si>
  <si>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</si>
  <si>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</si>
  <si>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</si>
  <si>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</si>
  <si>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</si>
  <si>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</si>
  <si>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</si>
  <si>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</si>
  <si>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</si>
  <si>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</si>
  <si>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</si>
  <si>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</si>
  <si>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</si>
  <si>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</si>
  <si>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</si>
  <si>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</si>
  <si>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</si>
  <si>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</si>
  <si>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</si>
  <si>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</si>
  <si>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</si>
  <si>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</si>
  <si>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</si>
  <si>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</si>
  <si>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</si>
  <si>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</si>
  <si>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</si>
  <si>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</si>
  <si>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</si>
  <si>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</si>
  <si>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</si>
  <si>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</si>
  <si>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</si>
  <si>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</si>
  <si>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</si>
  <si>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</si>
  <si>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</si>
  <si>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</si>
  <si>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</si>
  <si>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</si>
  <si>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</si>
  <si>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</si>
  <si>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</si>
  <si>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</si>
  <si>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</si>
  <si>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</si>
  <si>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</si>
  <si>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</si>
  <si>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</si>
  <si>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</si>
  <si>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</si>
  <si>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</si>
  <si>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</si>
  <si>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</si>
  <si>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</si>
  <si>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</si>
  <si>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</si>
  <si>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</si>
  <si>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</si>
  <si>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</si>
  <si>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</si>
  <si>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</si>
  <si>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</si>
  <si>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</si>
  <si>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</si>
  <si>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</si>
  <si>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</si>
  <si>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</si>
  <si>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</si>
  <si>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</si>
  <si>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</si>
  <si>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</si>
  <si>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</si>
  <si>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</si>
  <si>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</si>
  <si>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</si>
  <si>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</si>
  <si>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</si>
  <si>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</si>
  <si>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</si>
  <si>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</si>
  <si>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</si>
  <si>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</si>
  <si>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</si>
  <si>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</si>
  <si>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</si>
  <si>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</si>
  <si>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</si>
  <si>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</si>
  <si>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</si>
  <si>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</si>
  <si>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</si>
  <si>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</si>
  <si>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</si>
  <si>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</si>
  <si>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</si>
  <si>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</si>
  <si>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</si>
  <si>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</si>
  <si>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</si>
  <si>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</si>
  <si>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</si>
  <si>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</si>
  <si>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</si>
  <si>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</si>
  <si>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</si>
  <si>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</si>
  <si>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</si>
  <si>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</si>
  <si>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</si>
  <si>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</si>
  <si>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</si>
  <si>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</si>
  <si>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</si>
  <si>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</si>
  <si>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</si>
  <si>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</si>
  <si>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</si>
  <si>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</si>
  <si>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</si>
  <si>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</si>
  <si>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</si>
  <si>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</si>
  <si>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</si>
  <si>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</si>
  <si>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</si>
  <si>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</si>
  <si>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</si>
  <si>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</si>
  <si>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</si>
  <si>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</si>
  <si>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</si>
  <si>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</si>
  <si>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</si>
  <si>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</si>
  <si>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</si>
  <si>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</si>
  <si>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</si>
  <si>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</si>
  <si>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</si>
  <si>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</si>
  <si>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</si>
  <si>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</si>
  <si>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</si>
  <si>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</si>
  <si>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</si>
  <si>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</si>
  <si>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</si>
  <si>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</si>
  <si>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</si>
  <si>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</si>
  <si>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</si>
  <si>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</si>
  <si>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</si>
  <si>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</si>
  <si>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</si>
  <si>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</si>
  <si>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</si>
  <si>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</si>
  <si>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</si>
  <si>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</si>
  <si>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</si>
  <si>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</si>
  <si>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</si>
  <si>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</si>
  <si>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</si>
  <si>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</si>
  <si>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</si>
  <si>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</si>
  <si>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</si>
  <si>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</si>
  <si>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</si>
  <si>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</si>
  <si>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</si>
  <si>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</si>
  <si>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</si>
  <si>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</si>
  <si>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</si>
  <si>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</si>
  <si>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</si>
  <si>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</si>
  <si>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</si>
  <si>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</si>
  <si>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</si>
  <si>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</si>
  <si>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</si>
  <si>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</si>
  <si>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</si>
  <si>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</si>
  <si>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</si>
  <si>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</si>
  <si>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</si>
  <si>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</si>
  <si>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</si>
  <si>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</si>
  <si>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</si>
  <si>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</si>
  <si>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</si>
  <si>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</si>
  <si>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</si>
  <si>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</si>
  <si>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</si>
  <si>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</si>
  <si>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</si>
  <si>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</si>
  <si>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</si>
  <si>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</si>
  <si>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</si>
  <si>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</si>
  <si>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</si>
  <si>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</si>
  <si>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</si>
  <si>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</si>
  <si>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</si>
  <si>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</si>
  <si>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</si>
  <si>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</si>
  <si>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</si>
  <si>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</si>
  <si>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</si>
  <si>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</si>
  <si>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</si>
  <si>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</si>
  <si>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</si>
  <si>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</si>
  <si>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</si>
  <si>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</si>
  <si>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</si>
  <si>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</si>
  <si>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</si>
  <si>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</si>
  <si>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</si>
  <si>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</si>
  <si>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</si>
  <si>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</si>
  <si>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</si>
  <si>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</si>
  <si>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</si>
  <si>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</si>
  <si>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</si>
  <si>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</si>
  <si>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</si>
  <si>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</si>
  <si>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</si>
  <si>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</si>
  <si>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</si>
  <si>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</si>
  <si>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</si>
  <si>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</si>
  <si>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</si>
  <si>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</si>
  <si>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</si>
  <si>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</si>
  <si>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</si>
  <si>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</si>
  <si>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</si>
  <si>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</si>
  <si>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</si>
  <si>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</si>
  <si>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</si>
  <si>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</si>
  <si>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</si>
  <si>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</si>
  <si>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</si>
  <si>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</si>
  <si>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</si>
  <si>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</si>
  <si>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</si>
  <si>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</si>
  <si>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</si>
  <si>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</si>
  <si>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</si>
  <si>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</si>
  <si>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</si>
  <si>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</si>
  <si>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</si>
  <si>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</si>
  <si>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</si>
  <si>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</si>
  <si>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</si>
  <si>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</si>
  <si>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</si>
  <si>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</si>
  <si>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</si>
  <si>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</si>
  <si>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</si>
  <si>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</si>
  <si>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</si>
  <si>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</si>
  <si>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</si>
  <si>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</si>
  <si>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</si>
  <si>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</si>
  <si>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</si>
  <si>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</si>
  <si>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</si>
  <si>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</si>
  <si>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</si>
  <si>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</si>
  <si>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</si>
  <si>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</si>
  <si>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</si>
  <si>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</si>
  <si>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</si>
  <si>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</si>
  <si>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</si>
  <si>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</si>
  <si>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</si>
  <si>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</si>
  <si>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</si>
  <si>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</si>
  <si>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</si>
  <si>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</si>
  <si>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</si>
  <si>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</si>
  <si>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</si>
  <si>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</si>
  <si>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</si>
  <si>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</si>
  <si>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</si>
  <si>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</si>
  <si>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</si>
  <si>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</si>
  <si>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</si>
  <si>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</si>
  <si>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</si>
  <si>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</si>
  <si>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</si>
  <si>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</si>
  <si>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</si>
  <si>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</si>
  <si>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</si>
  <si>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</si>
  <si>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</si>
  <si>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</si>
  <si>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</si>
  <si>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</si>
  <si>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</si>
  <si>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</si>
  <si>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</si>
  <si>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</si>
  <si>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</si>
  <si>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</si>
  <si>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</si>
  <si>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</si>
  <si>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</si>
  <si>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</si>
  <si>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</si>
  <si>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</si>
  <si>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</si>
  <si>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</si>
  <si>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</si>
  <si>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</si>
  <si>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</si>
  <si>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</si>
  <si>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</si>
  <si>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</si>
  <si>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</si>
  <si>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</si>
  <si>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</si>
  <si>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</si>
  <si>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</si>
  <si>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</si>
  <si>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</si>
  <si>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</si>
  <si>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</si>
  <si>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</si>
  <si>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</si>
  <si>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</si>
  <si>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</si>
  <si>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</si>
  <si>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</si>
  <si>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</si>
  <si>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</si>
  <si>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</si>
  <si>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</si>
  <si>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</si>
  <si>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</si>
  <si>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</si>
  <si>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</si>
  <si>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</si>
  <si>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</si>
  <si>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</si>
  <si>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</si>
  <si>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</si>
  <si>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</si>
  <si>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</si>
  <si>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</si>
  <si>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</si>
  <si>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</si>
  <si>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</si>
  <si>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</si>
  <si>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</si>
  <si>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</si>
  <si>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</si>
  <si>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</si>
  <si>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</si>
  <si>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</si>
  <si>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</si>
  <si>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</si>
  <si>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</si>
  <si>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</si>
  <si>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</si>
  <si>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</si>
  <si>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</si>
  <si>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</si>
  <si>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</si>
  <si>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</si>
  <si>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</si>
  <si>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</si>
  <si>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</si>
  <si>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</si>
  <si>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</si>
  <si>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</si>
  <si>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</si>
  <si>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</si>
  <si>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</si>
  <si>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</si>
  <si>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</si>
  <si>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</si>
  <si>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</si>
  <si>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</si>
  <si>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</si>
  <si>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</si>
  <si>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</si>
  <si>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</si>
  <si>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</si>
  <si>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</si>
  <si>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</si>
  <si>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</si>
  <si>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</si>
  <si>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</si>
  <si>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</si>
  <si>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</si>
  <si>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</si>
  <si>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</si>
  <si>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</si>
  <si>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</si>
  <si>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</si>
  <si>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</si>
  <si>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</si>
  <si>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</si>
  <si>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</si>
  <si>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</si>
  <si>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</si>
  <si>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</si>
  <si>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</si>
  <si>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</si>
  <si>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</si>
  <si>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</si>
  <si>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</si>
  <si>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</si>
  <si>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</si>
  <si>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</si>
  <si>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</si>
  <si>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</si>
  <si>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</si>
  <si>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</si>
  <si>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</si>
  <si>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</si>
  <si>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</si>
  <si>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</si>
  <si>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</si>
  <si>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</si>
  <si>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</si>
  <si>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</si>
  <si>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</si>
  <si>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</si>
  <si>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</si>
  <si>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</si>
  <si>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</si>
  <si>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</si>
  <si>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</si>
  <si>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</si>
  <si>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</si>
  <si>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</si>
  <si>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</si>
  <si>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</si>
  <si>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</si>
  <si>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</si>
  <si>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</si>
  <si>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</si>
  <si>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</si>
  <si>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</si>
  <si>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</si>
  <si>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</si>
  <si>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</si>
  <si>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</si>
  <si>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</si>
  <si>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</si>
  <si>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</si>
  <si>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</si>
  <si>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</si>
  <si>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</si>
  <si>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</si>
  <si>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</si>
  <si>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</si>
  <si>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</si>
  <si>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</si>
  <si>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</si>
  <si>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</si>
  <si>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</si>
  <si>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</si>
  <si>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</si>
  <si>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</si>
  <si>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</si>
  <si>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</si>
  <si>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</si>
  <si>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</si>
  <si>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</si>
  <si>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</si>
  <si>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</si>
  <si>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</si>
  <si>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</si>
  <si>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</si>
  <si>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</si>
  <si>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</si>
  <si>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</si>
  <si>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</si>
  <si>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</si>
  <si>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</si>
  <si>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</si>
  <si>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</si>
  <si>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</si>
  <si>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</si>
  <si>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</si>
  <si>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</si>
  <si>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</si>
  <si>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</si>
  <si>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</si>
  <si>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</si>
  <si>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</si>
  <si>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</si>
  <si>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</si>
  <si>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</si>
  <si>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</si>
  <si>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</si>
  <si>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</si>
  <si>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</si>
  <si>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</si>
  <si>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</si>
  <si>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</si>
  <si>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</si>
  <si>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</si>
  <si>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</si>
  <si>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</si>
  <si>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</si>
  <si>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</si>
  <si>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</si>
  <si>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</si>
  <si>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</si>
  <si>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</si>
  <si>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</si>
  <si>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</si>
  <si>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</si>
  <si>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</si>
  <si>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</si>
  <si>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</si>
  <si>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</si>
  <si>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</si>
  <si>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</si>
  <si>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</si>
  <si>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</si>
  <si>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</si>
  <si>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</si>
  <si>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</si>
  <si>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</si>
  <si>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</si>
  <si>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</si>
  <si>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</si>
  <si>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</si>
  <si>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</si>
  <si>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</si>
  <si>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</si>
  <si>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</si>
  <si>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</si>
  <si>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</si>
  <si>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</si>
  <si>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</si>
  <si>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</si>
  <si>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</si>
  <si>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</si>
  <si>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</si>
  <si>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</si>
  <si>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</si>
  <si>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</si>
  <si>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</si>
  <si>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</si>
  <si>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</si>
  <si>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</si>
  <si>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</si>
  <si>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</si>
  <si>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</si>
  <si>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</si>
  <si>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</si>
  <si>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</si>
  <si>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</si>
  <si>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</si>
  <si>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</si>
  <si>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</si>
  <si>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</si>
  <si>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</si>
  <si>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</si>
  <si>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</si>
  <si>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</si>
  <si>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</si>
  <si>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</si>
  <si>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</si>
  <si>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</si>
  <si>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</si>
  <si>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</si>
  <si>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</si>
  <si>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</si>
  <si>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</si>
  <si>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</si>
  <si>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</si>
  <si>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</si>
  <si>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</si>
  <si>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</si>
  <si>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</si>
  <si>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</si>
  <si>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</si>
  <si>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</si>
  <si>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</si>
  <si>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</si>
  <si>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</si>
  <si>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</si>
  <si>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</si>
  <si>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</si>
  <si>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</si>
  <si>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</si>
  <si>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</si>
  <si>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</si>
  <si>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</si>
  <si>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</si>
  <si>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</si>
  <si>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</si>
  <si>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</si>
  <si>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</si>
  <si>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</si>
  <si>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</si>
  <si>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</si>
  <si>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</si>
  <si>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</si>
  <si>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</si>
  <si>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</si>
  <si>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</si>
  <si>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</si>
  <si>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</si>
  <si>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</si>
  <si>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</si>
  <si>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</si>
  <si>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</si>
  <si>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</si>
  <si>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</si>
  <si>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</si>
  <si>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</si>
  <si>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</si>
  <si>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</si>
  <si>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</si>
  <si>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</si>
  <si>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</si>
  <si>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</si>
  <si>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</si>
  <si>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</si>
  <si>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</si>
  <si>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</si>
  <si>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</si>
  <si>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</si>
  <si>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</si>
  <si>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</si>
  <si>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</si>
  <si>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</si>
  <si>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</si>
  <si>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</si>
  <si>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</si>
  <si>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</si>
  <si>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</si>
  <si>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</si>
  <si>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</si>
  <si>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</si>
  <si>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</si>
  <si>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</si>
  <si>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</si>
  <si>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</si>
  <si>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</si>
  <si>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</si>
  <si>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</si>
  <si>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</si>
  <si>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</si>
  <si>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</si>
  <si>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</si>
  <si>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</si>
  <si>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</si>
  <si>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</si>
  <si>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</si>
  <si>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</si>
  <si>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</si>
  <si>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</si>
  <si>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</si>
  <si>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</si>
  <si>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</si>
  <si>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</si>
  <si>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</si>
  <si>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</si>
  <si>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</si>
  <si>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</si>
  <si>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</si>
  <si>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</si>
  <si>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</si>
  <si>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</si>
  <si>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</si>
  <si>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</si>
  <si>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</si>
  <si>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</si>
  <si>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</si>
  <si>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</si>
  <si>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</si>
  <si>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</si>
  <si>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</si>
  <si>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</si>
  <si>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</si>
  <si>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</si>
  <si>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</si>
  <si>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</si>
  <si>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</si>
  <si>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</si>
  <si>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</si>
  <si>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</si>
  <si>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</si>
  <si>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</si>
  <si>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</si>
  <si>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</si>
  <si>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</si>
  <si>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</si>
  <si>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</si>
  <si>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</si>
  <si>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</si>
  <si>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</si>
  <si>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</si>
  <si>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</si>
  <si>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</si>
  <si>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</si>
  <si>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</si>
  <si>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</si>
  <si>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</si>
  <si>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</si>
  <si>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</si>
  <si>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</si>
  <si>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</si>
  <si>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</si>
  <si>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</si>
  <si>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</si>
  <si>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</si>
  <si>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</si>
  <si>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</si>
  <si>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</si>
  <si>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</si>
  <si>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</si>
  <si>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</si>
  <si>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</si>
  <si>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</si>
  <si>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</si>
  <si>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</si>
  <si>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</si>
  <si>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</si>
  <si>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</si>
  <si>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</si>
  <si>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</si>
  <si>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</si>
  <si>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</si>
  <si>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</si>
  <si>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</si>
  <si>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</si>
  <si>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</si>
  <si>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</si>
  <si>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</si>
  <si>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</si>
  <si>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</si>
  <si>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</si>
  <si>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</si>
  <si>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</si>
  <si>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</si>
  <si>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</si>
  <si>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</si>
  <si>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</si>
  <si>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</si>
  <si>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</si>
  <si>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</si>
  <si>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</si>
  <si>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</si>
  <si>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</si>
  <si>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</si>
  <si>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</si>
  <si>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</si>
  <si>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</si>
  <si>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</si>
  <si>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</si>
  <si>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</si>
  <si>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</si>
  <si>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</si>
  <si>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</si>
  <si>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</si>
  <si>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</si>
  <si>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</si>
  <si>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</si>
  <si>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</si>
  <si>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</si>
  <si>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</si>
  <si>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</si>
  <si>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</si>
  <si>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</si>
  <si>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</si>
  <si>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</si>
  <si>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</si>
  <si>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</si>
  <si>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</si>
  <si>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</si>
  <si>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</si>
  <si>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</si>
  <si>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</si>
  <si>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</si>
  <si>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</si>
  <si>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</si>
  <si>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</si>
  <si>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</si>
  <si>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</si>
  <si>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</si>
  <si>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</si>
  <si>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</si>
  <si>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</si>
  <si>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</si>
  <si>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</si>
  <si>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</si>
  <si>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</si>
  <si>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</si>
  <si>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</si>
  <si>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</si>
  <si>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</si>
  <si>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</si>
  <si>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</si>
  <si>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</si>
  <si>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</si>
  <si>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</si>
  <si>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</si>
  <si>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</si>
  <si>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</si>
  <si>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</si>
  <si>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</si>
  <si>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</si>
  <si>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</si>
  <si>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</si>
  <si>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</si>
  <si>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</si>
  <si>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</si>
  <si>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</si>
  <si>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</si>
  <si>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</si>
  <si>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</si>
  <si>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</si>
  <si>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</si>
  <si>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</si>
  <si>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</si>
  <si>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</si>
  <si>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</si>
  <si>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</si>
  <si>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</si>
  <si>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</si>
  <si>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</si>
  <si>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</si>
  <si>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</si>
  <si>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</si>
  <si>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</si>
  <si>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</si>
  <si>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</si>
  <si>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</si>
  <si>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</si>
  <si>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</si>
  <si>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</si>
  <si>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</si>
  <si>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</si>
  <si>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</si>
  <si>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</si>
  <si>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</si>
  <si>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</si>
  <si>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</si>
  <si>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</si>
  <si>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</si>
  <si>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</si>
  <si>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</si>
  <si>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</si>
  <si>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</si>
  <si>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</si>
  <si>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</si>
  <si>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</si>
  <si>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</si>
  <si>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</si>
  <si>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</si>
  <si>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</si>
  <si>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</si>
  <si>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</si>
  <si>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</si>
  <si>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</si>
  <si>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</si>
  <si>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</si>
  <si>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</si>
  <si>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</si>
  <si>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</si>
  <si>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</si>
  <si>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</si>
  <si>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</si>
  <si>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</si>
  <si>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</si>
  <si>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</si>
  <si>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</si>
  <si>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</si>
  <si>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</si>
  <si>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</si>
  <si>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</si>
  <si>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</si>
  <si>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</si>
  <si>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</si>
  <si>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</si>
  <si>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</si>
  <si>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</si>
  <si>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</si>
  <si>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</si>
  <si>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</si>
  <si>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</si>
  <si>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</si>
  <si>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</si>
  <si>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</si>
  <si>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</si>
  <si>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</si>
  <si>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</si>
  <si>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</si>
  <si>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</si>
  <si>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</si>
  <si>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</si>
  <si>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</si>
  <si>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</si>
  <si>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</si>
  <si>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</si>
  <si>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</si>
  <si>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</si>
  <si>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</si>
  <si>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</si>
  <si>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</si>
  <si>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</si>
  <si>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</si>
  <si>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</si>
  <si>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</si>
  <si>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</si>
  <si>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</si>
  <si>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</si>
  <si>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</si>
  <si>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</si>
  <si>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</si>
  <si>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</si>
  <si>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</si>
  <si>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</si>
  <si>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</si>
  <si>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</si>
  <si>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</si>
  <si>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</si>
  <si>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</si>
  <si>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</si>
  <si>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</si>
  <si>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</si>
  <si>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</si>
  <si>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</si>
  <si>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</si>
  <si>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</si>
  <si>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</si>
  <si>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</si>
  <si>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</si>
  <si>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</si>
  <si>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</si>
  <si>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</si>
  <si>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</si>
  <si>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</si>
  <si>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</si>
  <si>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</si>
  <si>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</si>
  <si>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</si>
  <si>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</si>
  <si>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</si>
  <si>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</si>
  <si>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</si>
  <si>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</si>
  <si>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</si>
  <si>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</si>
  <si>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</si>
  <si>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</si>
  <si>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</si>
  <si>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</si>
  <si>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</si>
  <si>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</si>
  <si>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</si>
  <si>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</si>
  <si>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</si>
  <si>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</si>
  <si>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</si>
  <si>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</si>
  <si>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</si>
  <si>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</si>
  <si>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</si>
  <si>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</si>
  <si>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</si>
  <si>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</si>
  <si>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</si>
  <si>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</si>
  <si>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</si>
  <si>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</si>
  <si>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</si>
  <si>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</si>
  <si>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</si>
  <si>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</si>
  <si>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</si>
  <si>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</si>
  <si>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</si>
  <si>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</si>
  <si>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</si>
  <si>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</si>
  <si>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</si>
  <si>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</si>
  <si>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</si>
  <si>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</si>
  <si>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</si>
  <si>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</si>
  <si>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</si>
  <si>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</si>
  <si>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</si>
  <si>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</si>
  <si>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</si>
  <si>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</si>
  <si>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</si>
  <si>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</si>
  <si>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</si>
  <si>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</si>
  <si>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</si>
  <si>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</si>
  <si>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</si>
  <si>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</si>
  <si>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</si>
  <si>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</si>
  <si>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</si>
  <si>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</si>
  <si>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</si>
  <si>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</si>
  <si>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</si>
  <si>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</si>
  <si>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</si>
  <si>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</si>
  <si>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</si>
  <si>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</si>
  <si>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</si>
  <si>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</si>
  <si>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</si>
  <si>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</si>
  <si>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</si>
  <si>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</si>
  <si>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</si>
  <si>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</si>
  <si>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</si>
  <si>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</si>
  <si>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</si>
  <si>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</si>
  <si>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</si>
  <si>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</si>
  <si>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</si>
  <si>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</si>
  <si>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</si>
  <si>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</si>
  <si>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</si>
  <si>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</si>
  <si>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</si>
  <si>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</si>
  <si>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</si>
  <si>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</si>
  <si>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</si>
  <si>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</si>
  <si>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</si>
  <si>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</si>
  <si>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</si>
  <si>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</si>
  <si>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</si>
  <si>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</si>
  <si>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</si>
  <si>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</si>
  <si>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</si>
  <si>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</si>
  <si>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</si>
  <si>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</si>
  <si>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</si>
  <si>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</si>
  <si>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</si>
  <si>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</si>
  <si>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</si>
  <si>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</si>
  <si>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</si>
  <si>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</si>
  <si>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</si>
  <si>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</si>
  <si>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</si>
  <si>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</si>
  <si>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</si>
  <si>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</si>
  <si>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</si>
  <si>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</si>
  <si>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</si>
  <si>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</si>
  <si>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</si>
  <si>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</si>
  <si>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</si>
  <si>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</si>
  <si>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</si>
  <si>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</si>
  <si>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</si>
  <si>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</si>
  <si>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</si>
  <si>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</si>
  <si>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</si>
  <si>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</si>
  <si>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</si>
  <si>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</si>
  <si>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</si>
  <si>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</si>
  <si>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</si>
  <si>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</si>
  <si>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</si>
  <si>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</si>
  <si>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</si>
  <si>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</si>
  <si>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</si>
  <si>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</si>
  <si>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</si>
  <si>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</si>
  <si>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</si>
  <si>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</si>
  <si>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</si>
  <si>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</si>
  <si>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</si>
  <si>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</si>
  <si>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</si>
  <si>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</si>
  <si>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</si>
  <si>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</si>
  <si>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</si>
  <si>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</si>
  <si>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</si>
  <si>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</si>
  <si>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</si>
  <si>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</si>
  <si>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</si>
  <si>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</si>
  <si>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</si>
  <si>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</si>
  <si>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</si>
  <si>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</si>
  <si>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</si>
  <si>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</si>
  <si>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</si>
  <si>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</si>
  <si>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</si>
  <si>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</si>
  <si>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</si>
  <si>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</si>
  <si>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</si>
  <si>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</si>
  <si>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</si>
  <si>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</si>
  <si>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</si>
  <si>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</si>
  <si>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</si>
  <si>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</si>
  <si>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</si>
  <si>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</si>
  <si>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</si>
  <si>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</si>
  <si>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</si>
  <si>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</si>
  <si>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</si>
  <si>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</si>
  <si>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</si>
  <si>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</si>
  <si>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</si>
  <si>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</si>
  <si>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</si>
  <si>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</si>
  <si>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</si>
  <si>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</si>
  <si>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</si>
  <si>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</si>
  <si>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</si>
  <si>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</si>
  <si>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</si>
  <si>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</si>
  <si>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</si>
  <si>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</si>
  <si>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</si>
  <si>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</si>
  <si>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</si>
  <si>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</si>
  <si>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</si>
  <si>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</si>
  <si>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</si>
  <si>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</si>
  <si>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</si>
  <si>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</si>
  <si>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</si>
  <si>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</si>
  <si>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</si>
  <si>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</si>
  <si>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</si>
  <si>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</si>
  <si>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</si>
  <si>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</si>
  <si>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</si>
  <si>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</si>
  <si>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</si>
  <si>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</si>
  <si>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</si>
  <si>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</si>
  <si>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</si>
  <si>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</si>
  <si>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</si>
  <si>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</si>
  <si>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</si>
  <si>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</si>
  <si>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</si>
  <si>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</si>
  <si>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</si>
  <si>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</si>
  <si>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</si>
  <si>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</si>
  <si>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</si>
  <si>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</si>
  <si>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</si>
  <si>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</si>
  <si>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</si>
  <si>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</si>
  <si>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</si>
  <si>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</si>
  <si>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</si>
  <si>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</si>
  <si>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</si>
  <si>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</si>
  <si>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</si>
  <si>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</si>
  <si>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</si>
  <si>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</si>
  <si>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</si>
  <si>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</si>
  <si>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</si>
  <si>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</si>
  <si>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</si>
  <si>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</si>
  <si>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</si>
  <si>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</si>
  <si>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</si>
  <si>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</si>
  <si>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</si>
  <si>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</si>
  <si>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</si>
  <si>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</si>
  <si>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</si>
  <si>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</si>
  <si>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</si>
  <si>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</si>
  <si>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</si>
  <si>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</si>
  <si>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</si>
  <si>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</si>
  <si>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</si>
  <si>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</si>
  <si>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</si>
  <si>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</si>
  <si>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</si>
  <si>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</si>
  <si>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</si>
  <si>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</si>
  <si>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</si>
  <si>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</si>
  <si>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</si>
  <si>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</si>
  <si>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</si>
  <si>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</si>
  <si>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</si>
  <si>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</si>
  <si>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</si>
  <si>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</si>
  <si>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</si>
  <si>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</si>
  <si>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</si>
  <si>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</si>
  <si>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</si>
  <si>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</si>
  <si>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</si>
  <si>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</si>
  <si>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</si>
  <si>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</si>
  <si>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</si>
  <si>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</si>
  <si>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</si>
  <si>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</si>
  <si>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</si>
  <si>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</si>
  <si>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</si>
  <si>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</si>
  <si>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</si>
  <si>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</si>
  <si>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</si>
  <si>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</si>
  <si>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</si>
  <si>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</si>
  <si>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</si>
  <si>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</si>
  <si>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</si>
  <si>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</si>
  <si>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</si>
  <si>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</si>
  <si>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</si>
  <si>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</si>
  <si>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</si>
  <si>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</si>
  <si>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</si>
  <si>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</si>
  <si>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</si>
  <si>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</si>
  <si>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</si>
  <si>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</si>
  <si>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</si>
  <si>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</si>
  <si>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</si>
  <si>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</si>
  <si>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</si>
  <si>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</si>
  <si>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</si>
  <si>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</si>
  <si>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</si>
  <si>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</si>
  <si>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</si>
  <si>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</si>
  <si>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</si>
  <si>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</si>
  <si>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</si>
  <si>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</si>
  <si>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</si>
  <si>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</si>
  <si>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</si>
  <si>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</si>
  <si>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</si>
  <si>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</si>
  <si>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</si>
  <si>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</si>
  <si>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</si>
  <si>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</si>
  <si>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</si>
  <si>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</si>
  <si>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</si>
  <si>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</si>
  <si>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</si>
  <si>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</si>
  <si>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</si>
  <si>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</si>
  <si>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</si>
  <si>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</si>
  <si>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</si>
  <si>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</si>
  <si>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</si>
  <si>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</si>
  <si>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</si>
  <si>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</si>
  <si>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</si>
  <si>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</si>
  <si>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</si>
  <si>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</si>
  <si>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</si>
  <si>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</si>
  <si>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</si>
  <si>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</si>
  <si>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</si>
  <si>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</si>
  <si>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</si>
  <si>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</si>
  <si>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</si>
  <si>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</si>
  <si>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</si>
  <si>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</si>
  <si>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</si>
  <si>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</si>
  <si>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</si>
  <si>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</si>
  <si>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</si>
  <si>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</si>
  <si>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</si>
  <si>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</si>
  <si>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</si>
  <si>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</si>
  <si>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</si>
  <si>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</si>
  <si>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</si>
  <si>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</si>
  <si>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</si>
  <si>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</si>
  <si>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</si>
  <si>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</si>
  <si>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</si>
  <si>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</si>
  <si>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</si>
  <si>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</si>
  <si>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</si>
  <si>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</si>
  <si>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</si>
  <si>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</si>
  <si>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</si>
  <si>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</si>
  <si>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</si>
  <si>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</si>
  <si>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</si>
  <si>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</si>
  <si>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</si>
  <si>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</si>
  <si>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</si>
  <si>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</si>
  <si>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</si>
  <si>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</si>
  <si>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</si>
  <si>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</si>
  <si>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</si>
  <si>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</si>
  <si>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</si>
  <si>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</si>
  <si>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</si>
  <si>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</si>
  <si>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</si>
  <si>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</si>
  <si>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</si>
  <si>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</si>
  <si>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</si>
  <si>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</si>
  <si>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</si>
  <si>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</si>
  <si>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</si>
  <si>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</si>
  <si>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</si>
  <si>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</si>
  <si>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</si>
  <si>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</si>
  <si>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</si>
  <si>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</si>
  <si>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</si>
  <si>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</si>
  <si>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</si>
  <si>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</si>
  <si>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</si>
  <si>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</si>
  <si>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</si>
  <si>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</si>
  <si>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</si>
  <si>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</si>
  <si>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</si>
  <si>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</si>
  <si>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</si>
  <si>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</si>
  <si>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</si>
  <si>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</si>
  <si>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</si>
  <si>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</si>
  <si>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</si>
  <si>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</si>
  <si>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</si>
  <si>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</si>
  <si>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</si>
  <si>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</si>
  <si>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</si>
  <si>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</si>
  <si>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</si>
  <si>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</si>
  <si>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</si>
  <si>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</si>
  <si>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</si>
  <si>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</si>
  <si>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</si>
  <si>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</si>
  <si>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</si>
  <si>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</si>
  <si>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</si>
  <si>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</si>
  <si>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</si>
  <si>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</si>
  <si>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</si>
  <si>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</si>
  <si>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</si>
  <si>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</si>
  <si>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</si>
  <si>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</si>
  <si>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</si>
  <si>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</si>
  <si>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</si>
  <si>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</si>
  <si>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</si>
  <si>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</si>
  <si>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</si>
  <si>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</si>
  <si>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</si>
  <si>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</si>
  <si>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</si>
  <si>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</si>
  <si>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</si>
  <si>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</si>
  <si>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</si>
  <si>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</si>
  <si>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</si>
  <si>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</si>
  <si>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</si>
  <si>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</si>
  <si>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</si>
  <si>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</si>
  <si>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</si>
  <si>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</si>
  <si>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</si>
  <si>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</si>
  <si>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</si>
  <si>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</si>
  <si>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</si>
  <si>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</si>
  <si>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</si>
  <si>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</si>
  <si>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</si>
  <si>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</si>
  <si>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</si>
  <si>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</si>
  <si>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</si>
  <si>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</si>
  <si>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</si>
  <si>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</si>
  <si>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</si>
  <si>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</si>
  <si>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</si>
  <si>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</si>
  <si>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</si>
  <si>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</si>
  <si>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</si>
  <si>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</si>
  <si>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</si>
  <si>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</si>
  <si>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</si>
  <si>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</si>
  <si>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</si>
  <si>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</si>
  <si>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</si>
  <si>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</si>
  <si>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</si>
  <si>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</si>
  <si>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</si>
  <si>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</si>
  <si>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</si>
  <si>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</si>
  <si>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</si>
  <si>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</si>
  <si>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</si>
  <si>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</si>
  <si>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</si>
  <si>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</si>
  <si>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</si>
  <si>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</si>
  <si>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</si>
  <si>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</si>
  <si>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</si>
  <si>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</si>
  <si>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</si>
  <si>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</si>
  <si>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</si>
  <si>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</si>
  <si>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</si>
  <si>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</si>
  <si>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</si>
  <si>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</si>
  <si>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</si>
  <si>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</si>
  <si>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</si>
  <si>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</si>
  <si>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</si>
  <si>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</si>
  <si>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</si>
  <si>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</si>
  <si>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</si>
  <si>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</si>
  <si>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</si>
  <si>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</si>
  <si>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</si>
  <si>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</si>
  <si>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</si>
  <si>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</si>
  <si>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</si>
  <si>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</si>
  <si>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</si>
  <si>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</si>
  <si>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</si>
  <si>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</si>
  <si>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</si>
  <si>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</si>
  <si>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</si>
  <si>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</si>
  <si>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</si>
  <si>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</si>
  <si>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</si>
  <si>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</si>
  <si>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</si>
  <si>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</si>
  <si>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</si>
  <si>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</si>
  <si>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</si>
  <si>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</si>
  <si>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</si>
  <si>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</si>
  <si>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</si>
  <si>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</si>
  <si>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</si>
  <si>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</si>
  <si>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</si>
  <si>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</si>
  <si>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</si>
  <si>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</si>
  <si>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</si>
  <si>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</si>
  <si>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</si>
  <si>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</si>
  <si>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</si>
  <si>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</si>
  <si>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</si>
  <si>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</si>
  <si>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</si>
  <si>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</si>
  <si>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</si>
  <si>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</si>
  <si>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</si>
  <si>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</si>
  <si>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</si>
  <si>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</si>
  <si>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</si>
  <si>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</si>
  <si>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</si>
  <si>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</si>
  <si>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</si>
  <si>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</si>
  <si>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</si>
  <si>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</si>
  <si>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</si>
  <si>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</si>
  <si>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</si>
  <si>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</si>
  <si>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</si>
  <si>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</si>
  <si>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</si>
  <si>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</si>
  <si>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</si>
  <si>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</si>
  <si>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</si>
  <si>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</si>
  <si>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</si>
  <si>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</si>
  <si>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</si>
  <si>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</si>
  <si>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</si>
  <si>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</si>
  <si>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</si>
  <si>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</si>
  <si>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</si>
  <si>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</si>
  <si>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</si>
  <si>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</si>
  <si>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</si>
  <si>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</si>
  <si>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</si>
  <si>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</si>
  <si>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</si>
  <si>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</si>
  <si>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</si>
  <si>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</si>
  <si>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</si>
  <si>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</si>
  <si>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</si>
  <si>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</si>
  <si>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</si>
  <si>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</si>
  <si>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</si>
  <si>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</si>
  <si>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</si>
  <si>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</si>
  <si>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</si>
  <si>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</si>
  <si>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</si>
  <si>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</si>
  <si>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</si>
  <si>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</si>
  <si>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</si>
  <si>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</si>
  <si>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</si>
  <si>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</si>
  <si>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</si>
  <si>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</si>
  <si>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</si>
  <si>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</si>
  <si>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</si>
  <si>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</si>
  <si>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</si>
  <si>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</si>
  <si>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</si>
  <si>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</si>
  <si>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</si>
  <si>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</si>
  <si>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</si>
  <si>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</si>
  <si>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</si>
  <si>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</si>
  <si>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</si>
  <si>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</si>
  <si>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</si>
  <si>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</si>
  <si>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</si>
  <si>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</si>
  <si>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</si>
  <si>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</si>
  <si>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</si>
  <si>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</si>
  <si>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</si>
  <si>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</si>
  <si>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</si>
  <si>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</si>
  <si>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</si>
  <si>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</si>
  <si>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</si>
  <si>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</si>
  <si>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</si>
  <si>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</si>
  <si>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</si>
  <si>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</si>
  <si>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</si>
  <si>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</si>
  <si>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</si>
  <si>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</si>
  <si>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</si>
  <si>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</si>
  <si>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</si>
  <si>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</si>
  <si>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</si>
  <si>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</si>
  <si>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</si>
  <si>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</si>
  <si>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</si>
  <si>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</si>
  <si>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</si>
  <si>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</si>
  <si>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</si>
  <si>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</si>
  <si>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</si>
  <si>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</si>
  <si>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</si>
  <si>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</si>
  <si>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</si>
  <si>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</si>
  <si>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</si>
  <si>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</si>
  <si>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</si>
  <si>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</si>
  <si>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</si>
  <si>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</si>
  <si>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</si>
  <si>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</si>
  <si>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</si>
  <si>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</si>
  <si>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</si>
  <si>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</si>
  <si>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</si>
  <si>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</si>
  <si>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</si>
  <si>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</si>
  <si>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</si>
  <si>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</si>
  <si>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</si>
  <si>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</si>
  <si>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</si>
  <si>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</si>
  <si>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</si>
  <si>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</si>
  <si>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</si>
  <si>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</si>
  <si>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</si>
  <si>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</si>
  <si>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</si>
  <si>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</si>
  <si>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</si>
  <si>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</si>
  <si>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</si>
  <si>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</si>
  <si>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</si>
  <si>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</si>
  <si>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</si>
  <si>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</si>
  <si>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</si>
  <si>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</si>
  <si>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</si>
  <si>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</si>
  <si>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</si>
  <si>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</si>
  <si>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</si>
  <si>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</si>
  <si>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</si>
  <si>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</si>
  <si>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</si>
  <si>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</si>
  <si>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</si>
  <si>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</si>
  <si>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</si>
  <si>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</si>
  <si>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</si>
  <si>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</si>
  <si>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</si>
  <si>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</si>
  <si>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</si>
  <si>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</si>
  <si>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</si>
  <si>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</si>
  <si>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</si>
  <si>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</si>
  <si>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</si>
  <si>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</si>
  <si>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</si>
  <si>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</si>
  <si>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</si>
  <si>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</si>
  <si>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</si>
  <si>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</si>
  <si>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</si>
  <si>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</si>
  <si>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</si>
  <si>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</si>
  <si>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</si>
  <si>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</si>
  <si>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</si>
  <si>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</si>
  <si>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</si>
  <si>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</si>
  <si>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</si>
  <si>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</si>
  <si>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</si>
  <si>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</si>
  <si>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</si>
  <si>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</si>
  <si>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</si>
  <si>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</si>
  <si>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</si>
  <si>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</si>
  <si>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</si>
  <si>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</si>
  <si>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</si>
  <si>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</si>
  <si>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</si>
  <si>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</si>
  <si>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</si>
  <si>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</si>
  <si>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</si>
  <si>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</si>
  <si>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</si>
  <si>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</si>
  <si>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</si>
  <si>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</si>
  <si>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</si>
  <si>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</si>
  <si>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</si>
  <si>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</si>
  <si>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</si>
  <si>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</si>
  <si>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</si>
  <si>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</si>
  <si>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</si>
  <si>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</si>
  <si>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</si>
  <si>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</si>
  <si>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</si>
  <si>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</si>
  <si>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</si>
  <si>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</si>
  <si>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</si>
  <si>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</si>
  <si>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</si>
  <si>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</si>
  <si>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</si>
  <si>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</si>
  <si>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</si>
  <si>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</si>
  <si>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</si>
  <si>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</si>
  <si>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</si>
  <si>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</si>
  <si>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</si>
  <si>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</si>
  <si>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</si>
  <si>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</si>
  <si>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</si>
  <si>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</si>
  <si>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</si>
  <si>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</si>
  <si>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</si>
  <si>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</si>
  <si>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</si>
  <si>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</si>
  <si>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</si>
  <si>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</si>
  <si>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</si>
  <si>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</si>
  <si>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</si>
  <si>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</si>
  <si>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</si>
  <si>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</si>
  <si>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</si>
  <si>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</si>
  <si>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</si>
  <si>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</si>
  <si>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</si>
  <si>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</si>
  <si>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</si>
  <si>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</si>
  <si>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</si>
  <si>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</si>
  <si>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</si>
  <si>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</si>
  <si>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</si>
  <si>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</si>
  <si>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</si>
  <si>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</si>
  <si>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</si>
  <si>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</si>
  <si>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</si>
  <si>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</si>
  <si>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</si>
  <si>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</si>
  <si>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</si>
  <si>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</si>
  <si>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</si>
  <si>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</si>
  <si>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</si>
  <si>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</si>
  <si>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</si>
  <si>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</si>
  <si>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</si>
  <si>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</si>
  <si>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</si>
  <si>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</si>
  <si>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</si>
  <si>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</si>
  <si>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</si>
  <si>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</si>
  <si>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</si>
  <si>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</si>
  <si>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</si>
  <si>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</si>
  <si>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</si>
  <si>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</si>
  <si>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</si>
  <si>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</si>
  <si>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</si>
  <si>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</si>
  <si>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</si>
  <si>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</si>
  <si>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</si>
  <si>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</si>
  <si>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</si>
  <si>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</si>
  <si>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</si>
  <si>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</si>
  <si>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</si>
  <si>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</si>
  <si>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</si>
  <si>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</si>
  <si>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</si>
  <si>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</si>
  <si>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</si>
  <si>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</si>
  <si>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</si>
  <si>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</si>
  <si>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</si>
  <si>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</si>
  <si>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</si>
  <si>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</si>
  <si>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</si>
  <si>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</si>
  <si>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</si>
  <si>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</si>
  <si>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</si>
  <si>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</si>
  <si>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</si>
  <si>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</si>
  <si>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</si>
  <si>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</si>
  <si>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</si>
  <si>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</si>
  <si>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</si>
  <si>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</si>
  <si>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</si>
  <si>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</si>
  <si>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</si>
  <si>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</si>
  <si>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</si>
  <si>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</si>
  <si>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</si>
  <si>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</si>
  <si>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</si>
  <si>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</si>
  <si>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</si>
  <si>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</si>
  <si>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</si>
  <si>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</si>
  <si>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</si>
  <si>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</si>
  <si>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</si>
  <si>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</si>
  <si>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</si>
  <si>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</si>
  <si>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</si>
  <si>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</si>
  <si>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</si>
  <si>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</si>
  <si>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</si>
  <si>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</si>
  <si>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</si>
  <si>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</si>
  <si>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</si>
  <si>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</si>
  <si>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</si>
  <si>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</si>
  <si>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</si>
  <si>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</si>
  <si>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</si>
  <si>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</si>
  <si>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</si>
  <si>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</si>
  <si>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</si>
  <si>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</si>
  <si>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</si>
  <si>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</si>
  <si>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</si>
  <si>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</si>
  <si>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</si>
  <si>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</si>
  <si>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</si>
  <si>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</si>
  <si>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</si>
  <si>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</si>
  <si>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</si>
  <si>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</si>
  <si>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</si>
  <si>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</si>
  <si>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</si>
  <si>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</si>
  <si>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</si>
  <si>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</si>
  <si>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</si>
  <si>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</si>
  <si>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</si>
  <si>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</si>
  <si>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</si>
  <si>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</si>
  <si>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</si>
  <si>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</si>
  <si>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</si>
  <si>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</si>
  <si>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</si>
  <si>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</si>
  <si>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</si>
  <si>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</si>
  <si>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</si>
  <si>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</si>
  <si>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</si>
  <si>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</si>
  <si>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</si>
  <si>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</si>
  <si>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</si>
  <si>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</si>
  <si>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</si>
  <si>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</si>
  <si>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</si>
  <si>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</si>
  <si>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</si>
  <si>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</si>
  <si>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</si>
  <si>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</si>
  <si>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</si>
  <si>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</si>
  <si>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</si>
  <si>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</si>
  <si>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</si>
  <si>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</si>
  <si>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</si>
  <si>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</si>
  <si>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</si>
  <si>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</si>
  <si>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</si>
  <si>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</si>
  <si>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</si>
  <si>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</si>
  <si>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</si>
  <si>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</si>
  <si>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</si>
  <si>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</si>
  <si>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</si>
  <si>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</si>
  <si>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</si>
  <si>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</si>
  <si>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</si>
  <si>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</si>
  <si>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</si>
  <si>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</si>
  <si>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</si>
  <si>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</si>
  <si>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</si>
  <si>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</si>
  <si>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</si>
  <si>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</si>
  <si>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</si>
  <si>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</si>
  <si>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</si>
  <si>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</si>
  <si>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</si>
  <si>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</si>
  <si>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</si>
  <si>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</si>
  <si>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</si>
  <si>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</si>
  <si>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</si>
  <si>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</si>
  <si>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</si>
  <si>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</si>
  <si>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</si>
  <si>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</si>
  <si>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</si>
  <si>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</si>
  <si>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</si>
  <si>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</si>
  <si>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</si>
  <si>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</si>
  <si>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</si>
  <si>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</si>
  <si>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</si>
  <si>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</si>
  <si>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</si>
  <si>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</si>
  <si>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</si>
  <si>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</si>
  <si>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</si>
  <si>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</si>
  <si>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</si>
  <si>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</si>
  <si>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</si>
  <si>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</si>
  <si>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</si>
  <si>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</si>
  <si>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</si>
  <si>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</si>
  <si>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</si>
  <si>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</si>
  <si>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</si>
  <si>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</si>
  <si>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</si>
  <si>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</si>
  <si>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</si>
  <si>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</si>
  <si>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</si>
  <si>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</si>
  <si>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</si>
  <si>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</si>
  <si>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</si>
  <si>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</si>
  <si>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</si>
  <si>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</si>
  <si>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</si>
  <si>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</si>
  <si>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</si>
  <si>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</si>
  <si>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</si>
  <si>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</si>
  <si>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</si>
  <si>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</si>
  <si>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</si>
  <si>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</si>
  <si>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</si>
  <si>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</si>
  <si>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</si>
  <si>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</si>
  <si>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</si>
  <si>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</si>
  <si>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</si>
  <si>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</si>
  <si>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</si>
  <si>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</si>
  <si>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</si>
  <si>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</si>
  <si>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</si>
  <si>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</si>
  <si>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</si>
  <si>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</si>
  <si>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</si>
  <si>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</si>
  <si>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</si>
  <si>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</si>
  <si>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</si>
  <si>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</si>
  <si>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</si>
  <si>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</si>
  <si>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</si>
  <si>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</si>
  <si>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</si>
  <si>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</si>
  <si>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</si>
  <si>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</si>
  <si>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</si>
  <si>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</si>
  <si>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</si>
  <si>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</si>
  <si>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</si>
  <si>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</si>
  <si>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</si>
  <si>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</si>
  <si>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</si>
  <si>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</si>
  <si>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</si>
  <si>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</si>
  <si>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</si>
  <si>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</si>
  <si>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</si>
  <si>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</si>
  <si>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</si>
  <si>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</si>
  <si>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</si>
  <si>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</si>
  <si>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</si>
  <si>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</si>
  <si>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</si>
  <si>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</si>
  <si>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</si>
  <si>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</si>
  <si>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</si>
  <si>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</si>
  <si>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</si>
  <si>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</si>
  <si>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</si>
  <si>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</si>
  <si>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</si>
  <si>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</si>
  <si>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</si>
  <si>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</si>
  <si>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</si>
  <si>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</si>
  <si>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</si>
  <si>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</si>
  <si>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</si>
  <si>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</si>
  <si>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</si>
  <si>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</si>
  <si>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</si>
  <si>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</si>
  <si>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</si>
  <si>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</si>
  <si>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</si>
  <si>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</si>
  <si>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</si>
  <si>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</si>
  <si>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</si>
  <si>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</si>
  <si>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</si>
  <si>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</si>
  <si>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</si>
  <si>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</si>
  <si>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</si>
  <si>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</si>
  <si>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</si>
  <si>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</si>
  <si>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</si>
  <si>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</si>
  <si>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</si>
  <si>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</si>
  <si>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</si>
  <si>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</si>
  <si>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</si>
  <si>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</si>
  <si>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</si>
  <si>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</si>
  <si>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</si>
  <si>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</si>
  <si>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</si>
  <si>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</si>
  <si>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</si>
  <si>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</si>
  <si>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</si>
  <si>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</si>
  <si>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</si>
  <si>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</si>
  <si>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</si>
  <si>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</si>
  <si>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</si>
  <si>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</si>
  <si>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</si>
  <si>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</si>
  <si>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</si>
  <si>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</si>
  <si>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</si>
  <si>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</si>
  <si>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</si>
  <si>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</si>
  <si>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</si>
  <si>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</si>
  <si>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</si>
  <si>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</si>
  <si>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</si>
  <si>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</si>
  <si>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</si>
  <si>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</si>
  <si>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</si>
  <si>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</si>
  <si>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</si>
  <si>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</si>
  <si>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</si>
  <si>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</si>
  <si>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</si>
  <si>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</si>
  <si>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</si>
  <si>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</si>
  <si>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</si>
  <si>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</si>
  <si>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</si>
  <si>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</si>
  <si>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</si>
  <si>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</si>
  <si>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</si>
  <si>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</si>
  <si>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</si>
  <si>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</si>
  <si>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</si>
  <si>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</si>
  <si>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</si>
  <si>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</si>
  <si>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</si>
  <si>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</si>
  <si>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</si>
  <si>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</si>
  <si>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</si>
  <si>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</si>
  <si>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</si>
  <si>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</si>
  <si>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</si>
  <si>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</si>
  <si>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</si>
  <si>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</si>
  <si>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</si>
  <si>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</si>
  <si>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</si>
  <si>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</si>
  <si>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</si>
  <si>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</si>
  <si>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</si>
  <si>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</si>
  <si>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</si>
  <si>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</si>
  <si>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</si>
  <si>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</si>
  <si>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</si>
  <si>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</si>
  <si>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</si>
  <si>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</si>
  <si>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</si>
  <si>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</si>
  <si>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</si>
  <si>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</si>
  <si>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</si>
  <si>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</si>
  <si>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</si>
  <si>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</si>
  <si>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</si>
  <si>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</si>
  <si>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</si>
  <si>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</si>
  <si>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</si>
  <si>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</si>
  <si>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</si>
  <si>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</si>
  <si>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</si>
  <si>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</si>
  <si>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</si>
  <si>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</si>
  <si>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</si>
  <si>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</si>
  <si>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</si>
  <si>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</si>
  <si>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</si>
  <si>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</si>
  <si>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</si>
  <si>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</si>
  <si>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</si>
  <si>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</si>
  <si>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</si>
  <si>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</si>
  <si>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</si>
  <si>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</si>
  <si>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</si>
  <si>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</si>
  <si>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</si>
  <si>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</si>
  <si>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</si>
  <si>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</si>
  <si>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</si>
  <si>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</si>
  <si>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</si>
  <si>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</si>
  <si>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</si>
  <si>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</si>
  <si>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</si>
  <si>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</si>
  <si>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</si>
  <si>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</si>
  <si>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</si>
  <si>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</si>
  <si>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</si>
  <si>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</si>
  <si>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</si>
  <si>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</si>
  <si>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</si>
  <si>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</si>
  <si>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</si>
  <si>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</si>
  <si>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</si>
  <si>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</si>
  <si>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</si>
  <si>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</si>
  <si>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</si>
  <si>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</si>
  <si>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</si>
  <si>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</si>
  <si>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</si>
  <si>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</si>
  <si>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</si>
  <si>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</si>
  <si>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</si>
  <si>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</si>
  <si>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</si>
  <si>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</si>
  <si>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</si>
  <si>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</si>
  <si>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</si>
  <si>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</si>
  <si>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</si>
  <si>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</si>
  <si>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</si>
  <si>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</si>
  <si>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</si>
  <si>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</si>
  <si>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</si>
  <si>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</si>
  <si>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</si>
  <si>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</si>
  <si>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</si>
  <si>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</si>
  <si>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</si>
  <si>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</si>
  <si>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</si>
  <si>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</si>
  <si>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</si>
  <si>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</si>
  <si>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</si>
  <si>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</si>
  <si>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</si>
  <si>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</si>
  <si>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</si>
  <si>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</si>
  <si>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</si>
  <si>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</si>
  <si>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</si>
  <si>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</si>
  <si>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</si>
  <si>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</si>
  <si>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</si>
  <si>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</si>
  <si>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</si>
  <si>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</si>
  <si>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</si>
  <si>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</si>
  <si>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</si>
  <si>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</si>
  <si>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</si>
  <si>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</si>
  <si>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</si>
  <si>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</si>
  <si>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</si>
  <si>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</si>
  <si>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</si>
  <si>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</si>
  <si>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</si>
  <si>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</si>
  <si>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</si>
  <si>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</si>
  <si>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</si>
  <si>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</si>
  <si>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</si>
  <si>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</si>
  <si>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</si>
  <si>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</si>
  <si>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</si>
  <si>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</si>
  <si>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</si>
  <si>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</si>
  <si>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</si>
  <si>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</si>
  <si>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</si>
  <si>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</si>
  <si>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</si>
  <si>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</si>
  <si>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</si>
  <si>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</si>
  <si>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</si>
  <si>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</si>
  <si>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</si>
  <si>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</si>
  <si>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</si>
  <si>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</si>
  <si>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</si>
  <si>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</si>
  <si>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</si>
  <si>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</si>
  <si>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</si>
  <si>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</si>
  <si>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</si>
  <si>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</si>
  <si>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</si>
  <si>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</si>
  <si>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</si>
  <si>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</si>
  <si>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</si>
  <si>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</si>
  <si>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</si>
  <si>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</si>
  <si>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</si>
  <si>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</si>
  <si>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</si>
  <si>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</si>
  <si>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</si>
  <si>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</si>
  <si>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</si>
  <si>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</si>
  <si>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</si>
  <si>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</si>
  <si>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</si>
  <si>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</si>
  <si>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</si>
  <si>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</si>
  <si>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</si>
  <si>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</si>
  <si>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</si>
  <si>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</si>
  <si>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</si>
  <si>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</si>
  <si>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</si>
  <si>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</si>
  <si>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</si>
  <si>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</si>
  <si>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</si>
  <si>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</si>
  <si>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</si>
  <si>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</si>
  <si>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</si>
  <si>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</si>
  <si>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</si>
  <si>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</si>
  <si>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</si>
  <si>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</si>
  <si>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</si>
  <si>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</si>
  <si>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</si>
  <si>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</si>
  <si>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</si>
  <si>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</si>
  <si>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</si>
  <si>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</si>
  <si>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</si>
  <si>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</si>
  <si>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</si>
  <si>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</si>
  <si>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</si>
  <si>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</si>
  <si>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</si>
  <si>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</si>
  <si>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</si>
  <si>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</si>
  <si>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</si>
  <si>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</si>
  <si>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</si>
  <si>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</si>
  <si>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</si>
  <si>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</si>
  <si>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</si>
  <si>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</si>
  <si>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</si>
  <si>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</si>
  <si>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</si>
  <si>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</si>
  <si>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</si>
  <si>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</si>
  <si>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</si>
  <si>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</si>
  <si>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</si>
  <si>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</si>
  <si>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</si>
  <si>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</si>
  <si>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</si>
  <si>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</si>
  <si>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</si>
  <si>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</si>
  <si>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</si>
  <si>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</si>
  <si>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</si>
  <si>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</si>
  <si>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</si>
  <si>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</si>
  <si>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</si>
  <si>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</si>
  <si>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</si>
  <si>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</si>
  <si>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</si>
  <si>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</si>
  <si>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</si>
  <si>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</si>
  <si>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</si>
  <si>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</si>
  <si>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</si>
  <si>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</si>
  <si>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</si>
  <si>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</si>
  <si>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</si>
  <si>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</si>
  <si>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</si>
  <si>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</si>
  <si>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</si>
  <si>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</si>
  <si>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</si>
  <si>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</si>
  <si>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</si>
  <si>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</si>
  <si>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</si>
  <si>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</si>
  <si>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</si>
  <si>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</si>
  <si>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</si>
  <si>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</si>
  <si>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</si>
  <si>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</si>
  <si>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</si>
  <si>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</si>
  <si>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</si>
  <si>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</si>
  <si>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</si>
  <si>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</si>
  <si>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</si>
  <si>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</si>
  <si>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</si>
  <si>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</si>
  <si>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</si>
  <si>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</si>
  <si>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</si>
  <si>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</si>
  <si>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</si>
  <si>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</si>
  <si>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</si>
  <si>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</si>
  <si>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</si>
  <si>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</si>
  <si>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</si>
  <si>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</si>
  <si>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</si>
  <si>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</si>
  <si>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</si>
  <si>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</si>
  <si>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</si>
  <si>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</si>
  <si>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</si>
  <si>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</si>
  <si>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</si>
  <si>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</si>
  <si>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</si>
  <si>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</si>
  <si>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</si>
  <si>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</si>
  <si>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</si>
  <si>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</si>
  <si>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</si>
  <si>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</si>
  <si>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</si>
  <si>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</si>
  <si>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</si>
  <si>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</si>
  <si>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</si>
  <si>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</si>
  <si>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</si>
  <si>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</si>
  <si>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</si>
  <si>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</si>
  <si>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</si>
  <si>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</si>
  <si>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</si>
  <si>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</si>
  <si>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</si>
  <si>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</si>
  <si>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</si>
  <si>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</si>
  <si>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</si>
  <si>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</si>
  <si>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</si>
  <si>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</si>
  <si>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</si>
  <si>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</si>
  <si>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</si>
  <si>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</si>
  <si>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</si>
  <si>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</si>
  <si>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</si>
  <si>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</si>
  <si>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</si>
  <si>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</si>
  <si>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</si>
  <si>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</si>
  <si>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</si>
  <si>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</si>
  <si>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</si>
  <si>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</si>
  <si>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</si>
  <si>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</si>
  <si>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</si>
  <si>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</si>
  <si>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</si>
  <si>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</si>
  <si>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</si>
  <si>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</si>
  <si>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</si>
  <si>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</si>
  <si>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</si>
  <si>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</si>
  <si>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</si>
  <si>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</si>
  <si>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</si>
  <si>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</si>
  <si>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</si>
  <si>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</si>
  <si>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</si>
  <si>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</si>
  <si>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</si>
  <si>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</si>
  <si>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</si>
  <si>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</si>
  <si>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</si>
  <si>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</si>
  <si>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</si>
  <si>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</si>
  <si>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</si>
  <si>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</si>
  <si>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</si>
  <si>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</si>
  <si>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</si>
  <si>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</si>
  <si>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</si>
  <si>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</si>
  <si>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</si>
  <si>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</si>
  <si>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</si>
  <si>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</si>
  <si>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</si>
  <si>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</si>
  <si>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</si>
  <si>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</si>
  <si>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</si>
  <si>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</si>
  <si>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</si>
  <si>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</si>
  <si>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</si>
  <si>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</si>
  <si>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</si>
  <si>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</si>
  <si>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</si>
  <si>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</si>
  <si>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</si>
  <si>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</si>
  <si>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</si>
  <si>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</si>
  <si>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</si>
  <si>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</si>
  <si>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</si>
  <si>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</si>
  <si>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</si>
  <si>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</si>
  <si>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</si>
  <si>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</si>
  <si>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</si>
  <si>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</si>
  <si>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</si>
  <si>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</si>
  <si>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</si>
  <si>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</si>
  <si>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</si>
  <si>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</si>
  <si>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</si>
  <si>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</si>
  <si>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</si>
  <si>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</si>
  <si>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</si>
  <si>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</si>
  <si>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</si>
  <si>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</si>
  <si>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</si>
  <si>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</si>
  <si>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</si>
  <si>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</si>
  <si>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</si>
  <si>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</si>
  <si>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</si>
  <si>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</si>
  <si>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</si>
  <si>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</si>
  <si>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</si>
  <si>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</si>
  <si>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</si>
  <si>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</si>
  <si>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</si>
  <si>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</si>
  <si>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</si>
  <si>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</si>
  <si>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</si>
  <si>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</si>
  <si>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</si>
  <si>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</si>
  <si>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</si>
  <si>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</si>
  <si>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</si>
  <si>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</si>
  <si>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</si>
  <si>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</si>
  <si>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</si>
  <si>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</si>
  <si>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</si>
  <si>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</si>
  <si>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</si>
  <si>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</si>
  <si>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</si>
  <si>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</si>
  <si>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</si>
  <si>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</si>
  <si>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</si>
  <si>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</si>
  <si>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</si>
  <si>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</si>
  <si>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</si>
  <si>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</si>
  <si>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</si>
  <si>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</si>
  <si>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</si>
  <si>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</si>
  <si>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</si>
  <si>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</si>
  <si>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</si>
  <si>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</si>
  <si>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</si>
  <si>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</si>
  <si>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</si>
  <si>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</si>
  <si>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</si>
  <si>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</si>
  <si>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</si>
  <si>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</si>
  <si>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</si>
  <si>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</si>
  <si>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</si>
  <si>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</si>
  <si>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</si>
  <si>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</si>
  <si>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</si>
  <si>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</si>
  <si>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</si>
  <si>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</si>
  <si>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</si>
  <si>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</si>
  <si>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</si>
  <si>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</si>
  <si>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</si>
  <si>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</si>
  <si>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</si>
  <si>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</si>
  <si>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</si>
  <si>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</si>
  <si>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</si>
  <si>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</si>
  <si>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</si>
  <si>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</si>
  <si>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</si>
  <si>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</si>
  <si>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</si>
  <si>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</si>
  <si>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</si>
  <si>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</si>
  <si>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</si>
  <si>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</si>
  <si>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</si>
  <si>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</si>
  <si>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</si>
  <si>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</si>
  <si>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</si>
  <si>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</si>
  <si>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</si>
  <si>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</si>
  <si>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</si>
  <si>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</si>
  <si>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</si>
  <si>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</si>
  <si>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</si>
  <si>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</si>
  <si>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</si>
  <si>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</si>
  <si>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</si>
  <si>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</si>
  <si>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</si>
  <si>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</si>
  <si>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</si>
  <si>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</si>
  <si>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</si>
  <si>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</si>
  <si>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</si>
  <si>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</si>
  <si>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</si>
  <si>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</si>
  <si>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</si>
  <si>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</si>
  <si>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</si>
  <si>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</si>
  <si>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</si>
  <si>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</si>
  <si>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</si>
  <si>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</si>
  <si>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</si>
  <si>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</si>
  <si>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</si>
  <si>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</si>
  <si>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</si>
  <si>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</si>
  <si>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</si>
  <si>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</si>
  <si>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</si>
  <si>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</si>
  <si>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</si>
  <si>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</si>
  <si>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</si>
  <si>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</si>
  <si>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</si>
  <si>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</si>
  <si>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</si>
  <si>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</si>
  <si>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</si>
  <si>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</si>
  <si>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</si>
  <si>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</si>
  <si>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</si>
  <si>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</si>
  <si>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</si>
  <si>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</si>
  <si>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</si>
  <si>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</si>
  <si>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</si>
  <si>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</si>
  <si>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</si>
  <si>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</si>
  <si>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</si>
  <si>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</si>
  <si>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</si>
  <si>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</si>
  <si>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</si>
  <si>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</si>
  <si>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</si>
  <si>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</si>
  <si>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</si>
  <si>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</si>
  <si>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</si>
  <si>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</si>
  <si>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</si>
  <si>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</si>
  <si>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</si>
  <si>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</si>
  <si>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</si>
  <si>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</si>
  <si>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</si>
  <si>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</si>
  <si>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</si>
  <si>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</si>
  <si>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</si>
  <si>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</si>
  <si>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</si>
  <si>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</si>
  <si>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</si>
  <si>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</si>
  <si>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</si>
  <si>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</si>
  <si>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</si>
  <si>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</si>
  <si>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</si>
  <si>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</si>
  <si>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</si>
  <si>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</si>
  <si>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</si>
  <si>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</si>
  <si>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</si>
  <si>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</si>
  <si>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</si>
  <si>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</si>
  <si>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</si>
  <si>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</si>
  <si>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</si>
  <si>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</si>
  <si>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</si>
  <si>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</si>
  <si>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</si>
  <si>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</si>
  <si>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</si>
  <si>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</si>
  <si>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</si>
  <si>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</si>
  <si>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</si>
  <si>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</si>
  <si>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</si>
  <si>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</si>
  <si>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</si>
  <si>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</si>
  <si>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</si>
  <si>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</si>
  <si>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</si>
  <si>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</si>
  <si>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</si>
  <si>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</si>
  <si>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</si>
  <si>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</si>
  <si>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</si>
  <si>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</si>
  <si>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</si>
  <si>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</si>
  <si>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</si>
  <si>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</si>
  <si>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</si>
  <si>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</si>
  <si>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</si>
  <si>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</si>
  <si>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</si>
  <si>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</si>
  <si>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</si>
  <si>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</si>
  <si>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</si>
  <si>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</si>
  <si>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</si>
  <si>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</si>
  <si>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</si>
  <si>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</si>
  <si>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</si>
  <si>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</si>
  <si>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</si>
  <si>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</si>
  <si>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</si>
  <si>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</si>
  <si>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</si>
  <si>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</si>
  <si>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</si>
  <si>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</si>
  <si>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</si>
  <si>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</si>
  <si>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</si>
  <si>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</si>
  <si>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</si>
  <si>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</si>
  <si>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</si>
  <si>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</si>
  <si>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</si>
  <si>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</si>
  <si>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</si>
  <si>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</si>
  <si>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</si>
  <si>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</si>
  <si>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</si>
  <si>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</si>
  <si>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</si>
  <si>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</si>
  <si>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</si>
  <si>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</si>
  <si>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</si>
  <si>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</si>
  <si>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</si>
  <si>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</si>
  <si>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</si>
  <si>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</si>
  <si>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</si>
  <si>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</si>
  <si>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</si>
  <si>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</si>
  <si>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</si>
  <si>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</si>
  <si>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</si>
  <si>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</si>
  <si>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</si>
  <si>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</si>
  <si>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</si>
  <si>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</si>
  <si>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</si>
  <si>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</si>
  <si>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</si>
  <si>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</si>
  <si>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</si>
  <si>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</si>
  <si>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</si>
  <si>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</si>
  <si>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</si>
  <si>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</si>
  <si>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</si>
  <si>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</si>
  <si>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</si>
  <si>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</si>
  <si>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</si>
  <si>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</si>
  <si>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</si>
  <si>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</si>
  <si>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</si>
  <si>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</si>
  <si>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</si>
  <si>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</si>
  <si>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</si>
  <si>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</si>
  <si>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</si>
  <si>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</si>
  <si>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</si>
  <si>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</si>
  <si>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</si>
  <si>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</si>
  <si>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</si>
  <si>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</si>
  <si>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</si>
  <si>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</si>
  <si>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</si>
  <si>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</si>
  <si>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</si>
  <si>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</si>
  <si>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</si>
  <si>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</si>
  <si>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</si>
  <si>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</si>
  <si>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</si>
  <si>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</si>
  <si>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</si>
  <si>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</si>
  <si>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</si>
  <si>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</si>
  <si>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</si>
  <si>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</si>
  <si>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</si>
  <si>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</si>
  <si>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</si>
  <si>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</si>
  <si>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</si>
  <si>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</si>
  <si>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</si>
  <si>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</si>
  <si>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</si>
  <si>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</si>
  <si>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</si>
  <si>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</si>
  <si>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</si>
  <si>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</si>
  <si>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</si>
  <si>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</si>
  <si>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</si>
  <si>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</si>
  <si>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</si>
  <si>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</si>
  <si>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</si>
  <si>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</si>
  <si>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</si>
  <si>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</si>
  <si>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</si>
  <si>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</si>
  <si>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</si>
  <si>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</si>
  <si>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</si>
  <si>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</si>
  <si>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</si>
  <si>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</si>
  <si>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</si>
  <si>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</si>
  <si>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</si>
  <si>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</si>
  <si>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</si>
  <si>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</si>
  <si>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</si>
  <si>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</si>
  <si>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</si>
  <si>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</si>
  <si>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</si>
  <si>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</si>
  <si>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</si>
  <si>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</si>
  <si>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</si>
  <si>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</si>
  <si>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</si>
  <si>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</si>
  <si>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</si>
  <si>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</si>
  <si>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</si>
  <si>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</si>
  <si>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</si>
  <si>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</si>
  <si>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</si>
  <si>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</si>
  <si>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</si>
  <si>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</si>
  <si>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</si>
  <si>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</si>
  <si>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</si>
  <si>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</si>
  <si>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</si>
  <si>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</si>
  <si>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</si>
  <si>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</si>
  <si>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</si>
  <si>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</si>
  <si>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</si>
  <si>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</si>
  <si>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</si>
  <si>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</si>
  <si>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</si>
  <si>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</si>
  <si>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</si>
  <si>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</si>
  <si>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</si>
  <si>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</si>
  <si>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</si>
  <si>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</si>
  <si>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</si>
  <si>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</si>
  <si>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</si>
  <si>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</si>
  <si>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</si>
  <si>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</si>
  <si>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</si>
  <si>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</si>
  <si>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</si>
  <si>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</si>
  <si>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</si>
  <si>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</si>
  <si>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</si>
  <si>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</si>
  <si>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</si>
  <si>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</si>
  <si>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</si>
  <si>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</si>
  <si>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</si>
  <si>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</si>
  <si>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</si>
  <si>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</si>
  <si>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</si>
  <si>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</si>
  <si>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</si>
  <si>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</si>
  <si>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</si>
  <si>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</si>
  <si>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</si>
  <si>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</si>
  <si>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</si>
  <si>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</si>
  <si>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</si>
  <si>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</si>
  <si>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</si>
  <si>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</si>
  <si>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</si>
  <si>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</si>
  <si>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</si>
  <si>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</si>
  <si>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</si>
  <si>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</si>
  <si>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</si>
  <si>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</si>
  <si>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</si>
  <si>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</si>
  <si>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</si>
  <si>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</si>
  <si>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</si>
  <si>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</si>
  <si>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</si>
  <si>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</si>
  <si>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</si>
  <si>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</si>
  <si>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</si>
  <si>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</si>
  <si>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</si>
  <si>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</si>
  <si>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</si>
  <si>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</si>
  <si>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</si>
  <si>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</si>
  <si>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</si>
  <si>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</si>
  <si>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</si>
  <si>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</si>
  <si>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</si>
  <si>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</si>
  <si>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</si>
  <si>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</si>
  <si>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</si>
  <si>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</si>
  <si>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</si>
  <si>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</si>
  <si>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</si>
  <si>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</si>
  <si>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</si>
  <si>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</si>
  <si>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</si>
  <si>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</si>
  <si>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</si>
  <si>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</si>
  <si>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</si>
  <si>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</si>
  <si>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</si>
  <si>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</si>
  <si>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</si>
  <si>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</si>
  <si>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</si>
  <si>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</si>
  <si>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</si>
  <si>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</si>
  <si>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</si>
  <si>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</si>
  <si>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</si>
  <si>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</si>
  <si>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</si>
  <si>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</si>
  <si>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</si>
  <si>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</si>
  <si>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</si>
  <si>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</si>
  <si>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</si>
  <si>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</si>
  <si>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</si>
  <si>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</si>
  <si>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</si>
  <si>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</si>
  <si>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</si>
  <si>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</si>
  <si>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</si>
  <si>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</si>
  <si>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</si>
  <si>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</si>
  <si>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</si>
  <si>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</si>
  <si>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</si>
  <si>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</si>
  <si>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</si>
  <si>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</si>
  <si>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</si>
  <si>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</si>
  <si>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</si>
  <si>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</si>
  <si>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</si>
  <si>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</si>
  <si>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</si>
  <si>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</si>
  <si>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</si>
  <si>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</si>
  <si>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</si>
  <si>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</si>
  <si>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</si>
  <si>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</si>
  <si>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</si>
  <si>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</si>
  <si>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</si>
  <si>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</si>
  <si>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</si>
  <si>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</si>
  <si>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</si>
  <si>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</si>
  <si>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</si>
  <si>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</si>
  <si>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</si>
  <si>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</si>
  <si>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</si>
  <si>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</si>
  <si>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</si>
  <si>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</si>
  <si>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</si>
  <si>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</si>
  <si>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</si>
  <si>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</si>
  <si>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</si>
  <si>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</si>
  <si>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</si>
  <si>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</si>
  <si>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</si>
  <si>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</si>
  <si>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</si>
  <si>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</si>
  <si>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</si>
  <si>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</si>
  <si>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</si>
  <si>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</si>
  <si>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</si>
  <si>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</si>
  <si>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</si>
  <si>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</si>
  <si>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</si>
  <si>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</si>
  <si>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</si>
  <si>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</si>
  <si>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</si>
  <si>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</si>
  <si>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</si>
  <si>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</si>
  <si>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</si>
  <si>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</si>
  <si>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</si>
  <si>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</si>
  <si>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</si>
  <si>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</si>
  <si>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</si>
  <si>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</si>
  <si>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</si>
  <si>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</si>
  <si>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</si>
  <si>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</si>
  <si>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</si>
  <si>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</si>
  <si>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</si>
  <si>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</si>
  <si>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</si>
  <si>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</si>
  <si>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</si>
  <si>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</si>
  <si>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</si>
  <si>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</si>
  <si>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</si>
  <si>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</si>
  <si>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</si>
  <si>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</si>
  <si>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</si>
  <si>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</si>
  <si>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</si>
  <si>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</si>
  <si>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</si>
  <si>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</si>
  <si>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</si>
  <si>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</si>
  <si>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</si>
  <si>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</si>
  <si>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</si>
  <si>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</si>
  <si>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</si>
  <si>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</si>
  <si>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</si>
  <si>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</si>
  <si>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</si>
  <si>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</si>
  <si>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</si>
  <si>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</si>
  <si>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</si>
  <si>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</si>
  <si>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</si>
  <si>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</si>
  <si>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</si>
  <si>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</si>
  <si>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</si>
  <si>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</si>
  <si>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</si>
  <si>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</si>
  <si>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</si>
  <si>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</si>
  <si>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</si>
  <si>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</si>
  <si>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</si>
  <si>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</si>
  <si>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</si>
  <si>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</si>
  <si>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</si>
  <si>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</si>
  <si>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</si>
  <si>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</si>
  <si>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</si>
  <si>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</si>
  <si>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</si>
  <si>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</si>
  <si>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</si>
  <si>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</si>
  <si>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</si>
  <si>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</si>
  <si>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</si>
  <si>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</si>
  <si>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</si>
  <si>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</si>
  <si>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</si>
  <si>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</si>
  <si>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</si>
  <si>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</si>
  <si>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</si>
  <si>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</si>
  <si>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</si>
  <si>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</si>
  <si>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</si>
  <si>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</si>
  <si>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</si>
  <si>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</si>
  <si>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</si>
  <si>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</si>
  <si>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</si>
  <si>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</si>
  <si>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</si>
  <si>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</si>
  <si>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</si>
  <si>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</si>
  <si>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</si>
  <si>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</si>
  <si>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</si>
  <si>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</si>
  <si>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</si>
  <si>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</si>
  <si>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</si>
  <si>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</si>
  <si>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</si>
  <si>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</si>
  <si>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</si>
  <si>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</si>
  <si>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</si>
  <si>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</si>
  <si>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</si>
  <si>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</si>
  <si>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</si>
  <si>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</si>
  <si>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</si>
  <si>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</si>
  <si>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</si>
  <si>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</si>
  <si>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</si>
  <si>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</si>
  <si>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</si>
  <si>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</si>
  <si>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</si>
  <si>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</si>
  <si>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</si>
  <si>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</si>
  <si>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</si>
  <si>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</si>
  <si>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</si>
  <si>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</si>
  <si>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</si>
  <si>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</si>
  <si>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</si>
  <si>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</si>
  <si>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</si>
  <si>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</si>
  <si>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</si>
  <si>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</si>
  <si>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</si>
  <si>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</si>
  <si>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</si>
  <si>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</si>
  <si>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</si>
  <si>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</si>
  <si>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</si>
  <si>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</si>
  <si>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</si>
  <si>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</si>
  <si>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</si>
  <si>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</si>
  <si>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</si>
  <si>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</si>
  <si>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</si>
  <si>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</si>
  <si>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</si>
  <si>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</si>
  <si>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</si>
  <si>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</si>
  <si>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</si>
  <si>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</si>
  <si>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</si>
  <si>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</si>
  <si>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</si>
  <si>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</si>
  <si>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</si>
  <si>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</si>
  <si>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</si>
  <si>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</si>
  <si>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</si>
  <si>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</si>
  <si>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</si>
  <si>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</si>
  <si>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</si>
  <si>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</si>
  <si>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</si>
  <si>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</si>
  <si>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</si>
  <si>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</si>
  <si>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</si>
  <si>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</si>
  <si>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</si>
  <si>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</si>
  <si>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</si>
  <si>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</si>
  <si>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</si>
  <si>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</si>
  <si>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</si>
  <si>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</si>
  <si>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</si>
  <si>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</si>
  <si>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</si>
  <si>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</si>
  <si>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</si>
  <si>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</si>
  <si>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</si>
  <si>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</si>
  <si>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</si>
  <si>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</si>
  <si>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</si>
  <si>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</si>
  <si>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</si>
  <si>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</si>
  <si>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</si>
  <si>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</si>
  <si>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</si>
  <si>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</si>
  <si>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</si>
  <si>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</si>
  <si>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</si>
  <si>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</si>
  <si>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</si>
  <si>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</si>
  <si>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</si>
  <si>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</si>
  <si>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</si>
  <si>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</si>
  <si>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</si>
  <si>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</si>
  <si>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</si>
  <si>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</si>
  <si>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</si>
  <si>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</si>
  <si>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</si>
  <si>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</si>
  <si>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</si>
  <si>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</si>
  <si>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</si>
  <si>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</si>
  <si>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</si>
  <si>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</si>
  <si>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</si>
  <si>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</si>
  <si>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</si>
  <si>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</si>
  <si>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</si>
  <si>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</si>
  <si>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</si>
  <si>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</si>
  <si>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</si>
  <si>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</si>
  <si>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</si>
  <si>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</si>
  <si>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</si>
  <si>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</si>
  <si>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</si>
  <si>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</si>
  <si>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</si>
  <si>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</si>
  <si>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</si>
  <si>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</si>
  <si>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</si>
  <si>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</si>
  <si>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</si>
  <si>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</si>
  <si>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</si>
  <si>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</si>
  <si>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</si>
  <si>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</si>
  <si>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</si>
  <si>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</si>
  <si>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</si>
  <si>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</si>
  <si>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</si>
  <si>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</si>
  <si>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</si>
  <si>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</si>
  <si>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</si>
  <si>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</si>
  <si>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</si>
  <si>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</si>
  <si>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</si>
  <si>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</si>
  <si>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</si>
  <si>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</si>
  <si>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</si>
  <si>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</si>
  <si>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</si>
  <si>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</si>
  <si>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</si>
  <si>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</si>
  <si>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</si>
  <si>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</si>
  <si>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</si>
  <si>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</si>
  <si>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</si>
  <si>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</si>
  <si>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</si>
  <si>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</si>
  <si>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</si>
  <si>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</si>
  <si>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</si>
  <si>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</si>
  <si>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</si>
  <si>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</si>
  <si>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</si>
  <si>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</si>
  <si>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</si>
  <si>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</si>
  <si>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</si>
  <si>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</si>
  <si>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</si>
  <si>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</si>
  <si>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</si>
  <si>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</si>
  <si>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</si>
  <si>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</si>
  <si>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</si>
  <si>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</si>
  <si>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</si>
  <si>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</si>
  <si>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</si>
  <si>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</si>
  <si>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</si>
  <si>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</si>
  <si>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</si>
  <si>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</si>
  <si>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</si>
  <si>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</si>
  <si>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</si>
  <si>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</si>
  <si>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</si>
  <si>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</si>
  <si>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</si>
  <si>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</si>
  <si>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</si>
  <si>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</si>
  <si>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</si>
  <si>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</si>
  <si>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</si>
  <si>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</si>
  <si>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</si>
  <si>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</si>
  <si>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</si>
  <si>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</si>
  <si>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</si>
  <si>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</si>
  <si>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</si>
  <si>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</si>
  <si>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</si>
  <si>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</si>
  <si>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</si>
  <si>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</si>
  <si>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</si>
  <si>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</si>
  <si>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</si>
  <si>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</si>
  <si>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</si>
  <si>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</si>
  <si>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</si>
  <si>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</si>
  <si>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</si>
  <si>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</si>
  <si>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</si>
  <si>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</si>
  <si>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</si>
  <si>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</si>
  <si>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</si>
  <si>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</si>
  <si>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</si>
  <si>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</si>
  <si>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</si>
  <si>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</si>
  <si>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</si>
  <si>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</si>
  <si>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</si>
  <si>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</si>
  <si>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</si>
  <si>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</si>
  <si>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</si>
  <si>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</si>
  <si>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</si>
  <si>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</si>
  <si>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</si>
  <si>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</si>
  <si>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</si>
  <si>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</si>
  <si>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</si>
  <si>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</si>
  <si>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</si>
  <si>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</si>
  <si>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</si>
  <si>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</si>
  <si>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</si>
  <si>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</si>
  <si>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</si>
  <si>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</si>
  <si>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</si>
  <si>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</si>
  <si>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</si>
  <si>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</si>
  <si>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</si>
  <si>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</si>
  <si>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</si>
  <si>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</si>
  <si>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</si>
  <si>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</si>
  <si>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</si>
  <si>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</si>
  <si>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</si>
  <si>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</si>
  <si>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</si>
  <si>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</si>
  <si>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</si>
  <si>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</si>
  <si>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</si>
  <si>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</si>
  <si>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</si>
  <si>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</si>
  <si>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</si>
  <si>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</si>
  <si>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</si>
  <si>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</si>
  <si>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</si>
  <si>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</si>
  <si>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</si>
  <si>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</si>
  <si>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</si>
  <si>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</si>
  <si>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</si>
  <si>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</si>
  <si>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</si>
  <si>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</si>
  <si>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</si>
  <si>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</si>
  <si>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</si>
  <si>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</si>
  <si>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</si>
  <si>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</si>
  <si>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</si>
  <si>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</si>
  <si>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</si>
  <si>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</si>
  <si>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</si>
  <si>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</si>
  <si>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</si>
  <si>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</si>
  <si>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</si>
  <si>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</si>
  <si>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</si>
  <si>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</si>
  <si>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</si>
  <si>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</si>
  <si>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</si>
  <si>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</si>
  <si>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</si>
  <si>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</si>
  <si>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</si>
  <si>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</si>
  <si>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</si>
  <si>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</si>
  <si>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</si>
  <si>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</si>
  <si>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</si>
  <si>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</si>
  <si>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</si>
  <si>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</si>
  <si>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</si>
  <si>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</si>
  <si>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</si>
  <si>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</si>
  <si>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</si>
  <si>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</si>
  <si>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</si>
  <si>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</si>
  <si>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</si>
  <si>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</si>
  <si>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</si>
  <si>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</si>
  <si>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</si>
  <si>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</si>
  <si>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</si>
  <si>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</si>
  <si>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</si>
  <si>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</si>
  <si>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</si>
  <si>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</si>
  <si>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</si>
  <si>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</si>
  <si>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</si>
  <si>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</si>
  <si>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</si>
  <si>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</si>
  <si>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</si>
  <si>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</si>
  <si>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</si>
  <si>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</si>
  <si>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</si>
  <si>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</si>
  <si>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</si>
  <si>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</si>
  <si>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</si>
  <si>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</si>
  <si>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</si>
  <si>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</si>
  <si>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</si>
  <si>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</si>
  <si>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</si>
  <si>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</si>
  <si>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</si>
  <si>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</si>
  <si>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</si>
  <si>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</si>
  <si>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</si>
  <si>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</si>
  <si>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</si>
  <si>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</si>
  <si>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</si>
  <si>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</si>
  <si>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</si>
  <si>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</si>
  <si>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</si>
  <si>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</si>
  <si>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</si>
  <si>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</si>
  <si>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</si>
  <si>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</si>
  <si>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</si>
  <si>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</si>
  <si>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</si>
  <si>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</si>
  <si>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</si>
  <si>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</si>
  <si>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</si>
  <si>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</si>
  <si>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</si>
  <si>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</si>
  <si>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</si>
  <si>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</si>
  <si>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</si>
  <si>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</si>
  <si>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</si>
  <si>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</si>
  <si>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</si>
  <si>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</si>
  <si>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</si>
  <si>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</si>
  <si>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</si>
  <si>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</si>
  <si>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</si>
  <si>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</si>
  <si>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</si>
  <si>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</si>
  <si>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</si>
  <si>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</si>
  <si>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</si>
  <si>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</si>
  <si>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</si>
  <si>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</si>
  <si>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</si>
  <si>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</si>
  <si>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</si>
  <si>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</si>
  <si>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</si>
  <si>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</si>
  <si>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</si>
  <si>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</si>
  <si>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</si>
  <si>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</si>
  <si>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</si>
  <si>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</si>
  <si>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</si>
  <si>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</si>
  <si>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</si>
  <si>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</si>
  <si>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</si>
  <si>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</si>
  <si>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</si>
  <si>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</si>
  <si>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</si>
  <si>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</si>
  <si>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</si>
  <si>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</si>
  <si>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</si>
  <si>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</si>
  <si>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</si>
  <si>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</si>
  <si>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</si>
  <si>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</si>
  <si>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</si>
  <si>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</si>
  <si>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</si>
  <si>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</si>
  <si>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</si>
  <si>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</si>
  <si>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</si>
  <si>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</si>
  <si>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</si>
  <si>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</si>
  <si>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</si>
  <si>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</si>
  <si>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</si>
  <si>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</si>
  <si>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</si>
  <si>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</si>
  <si>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</si>
  <si>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</si>
  <si>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</si>
  <si>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</si>
  <si>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</si>
  <si>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</si>
  <si>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</si>
  <si>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</si>
  <si>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</si>
  <si>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</si>
  <si>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</si>
  <si>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</si>
  <si>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</si>
  <si>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</si>
  <si>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</si>
  <si>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</si>
  <si>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</si>
  <si>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</si>
  <si>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</si>
  <si>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</si>
  <si>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</si>
  <si>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</si>
  <si>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</si>
  <si>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</si>
  <si>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</si>
  <si>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</si>
  <si>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</si>
  <si>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</si>
  <si>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</si>
  <si>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</si>
  <si>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</si>
  <si>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</si>
  <si>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</si>
  <si>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</si>
  <si>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</si>
  <si>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</si>
  <si>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</si>
  <si>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</si>
  <si>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</si>
  <si>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</si>
  <si>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</si>
  <si>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</si>
  <si>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</si>
  <si>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</si>
  <si>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</si>
  <si>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</si>
  <si>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</si>
  <si>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</si>
  <si>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</si>
  <si>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</si>
  <si>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</si>
  <si>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</si>
  <si>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</si>
  <si>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</si>
  <si>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</si>
  <si>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</si>
  <si>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</si>
  <si>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</si>
  <si>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</si>
  <si>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</si>
  <si>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</si>
  <si>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</si>
  <si>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</si>
  <si>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</si>
  <si>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</si>
  <si>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</si>
  <si>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</si>
  <si>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</si>
  <si>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</si>
  <si>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</si>
  <si>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</si>
  <si>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</si>
  <si>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</si>
  <si>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</si>
  <si>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</si>
  <si>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</si>
  <si>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</si>
  <si>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</si>
  <si>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</si>
  <si>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</si>
  <si>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</si>
  <si>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</si>
  <si>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</si>
  <si>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</si>
  <si>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</si>
  <si>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</si>
  <si>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</si>
  <si>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</si>
  <si>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</si>
  <si>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</si>
  <si>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</si>
  <si>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</si>
  <si>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</si>
  <si>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</si>
  <si>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</si>
  <si>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</si>
  <si>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</si>
  <si>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</si>
  <si>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</si>
  <si>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</si>
  <si>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</si>
  <si>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</si>
  <si>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</si>
  <si>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</si>
  <si>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</si>
  <si>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</si>
  <si>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</si>
  <si>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</si>
  <si>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</si>
  <si>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</si>
  <si>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</si>
  <si>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</si>
  <si>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</si>
  <si>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</si>
  <si>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</si>
  <si>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</si>
  <si>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</si>
  <si>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</si>
  <si>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</si>
  <si>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</si>
  <si>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</si>
  <si>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</si>
  <si>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</si>
  <si>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</si>
  <si>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</si>
  <si>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</si>
  <si>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</si>
  <si>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</si>
  <si>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</si>
  <si>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</si>
  <si>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</si>
  <si>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</si>
  <si>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</si>
  <si>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</si>
  <si>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</si>
  <si>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</si>
  <si>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</si>
  <si>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</si>
  <si>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</si>
  <si>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</si>
  <si>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</si>
  <si>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</si>
  <si>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</si>
  <si>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</si>
  <si>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</si>
  <si>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</si>
  <si>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</si>
  <si>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</si>
  <si>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</si>
  <si>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</si>
  <si>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</si>
  <si>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</si>
  <si>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</si>
  <si>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</si>
  <si>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</si>
  <si>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</si>
  <si>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</si>
  <si>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</si>
  <si>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</si>
  <si>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</si>
  <si>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</si>
  <si>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</si>
  <si>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</si>
  <si>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</si>
  <si>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</si>
  <si>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</si>
  <si>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</si>
  <si>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</si>
  <si>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</si>
  <si>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</si>
  <si>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</si>
  <si>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</si>
  <si>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</si>
  <si>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</si>
  <si>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</si>
  <si>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</si>
  <si>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</si>
  <si>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</si>
  <si>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</si>
  <si>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</si>
  <si>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</si>
  <si>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</si>
  <si>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</si>
  <si>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</si>
  <si>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</si>
  <si>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</si>
  <si>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</si>
  <si>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</si>
  <si>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</si>
  <si>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</si>
  <si>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</si>
  <si>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PCM-20251004-00001957</t>
  </si>
  <si>
    <t>Team at gate now and trying for access</t>
  </si>
  <si>
    <t>PCM-20251004-00002050</t>
  </si>
  <si>
    <t>team on way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</si>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</sst>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6">
    <sortCondition ref="H1:H3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8" totalsRowShown="0" headerRowDxfId="157" dataDxfId="156" headerRowBorderDxfId="154" tableBorderDxfId="155" totalsRowBorderDxfId="153">
  <autoFilter ref="A1:CJ3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 totalsRowShown="0" headerRowDxfId="48" dataDxfId="47" headerRowBorderDxfId="45" tableBorderDxfId="46" totalsRowBorderDxfId="44">
  <autoFilter ref="A1:L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6"/>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272.04678043981403</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17117</v>
      </c>
      <c r="E3" s="77" t="s">
        <v>38964</v>
      </c>
      <c r="F3" s="90">
        <v>45934.925173611111</v>
      </c>
      <c r="G3" s="80">
        <f ca="1">IFERROR(NOW()-F3,"")</f>
        <v>7.0032754629210103E-2</v>
      </c>
      <c r="H3" s="90">
        <v>45934.920312499999</v>
      </c>
      <c r="I3" s="73" t="str">
        <f>IFERROR(VLOOKUP(D3,DB!A:F,6,0),"")</f>
        <v>Generator-SG</v>
      </c>
      <c r="J3" s="73" t="str">
        <f>IFERROR(VLOOKUP(D3,DB!A:G,7,0),"")</f>
        <v>Good</v>
      </c>
      <c r="K3" s="81" t="s">
        <v>38967</v>
      </c>
      <c r="L3" s="79" t="str">
        <f>IFERROR(VLOOKUP(D3,DB!A:I,9,0),"")</f>
        <v>Latis</v>
      </c>
    </row>
    <row r="4" spans="1:12" ht="15" customHeight="1">
      <c r="A4" s="76" t="s">
        <v>38968</v>
      </c>
      <c r="B4" s="73" t="str">
        <f>IFERROR(VLOOKUP(D4,DB!A:K,11,0),"")</f>
        <v>R1</v>
      </c>
      <c r="C4" s="73">
        <v>1</v>
      </c>
      <c r="D4" s="93" t="s">
        <v>9486</v>
      </c>
      <c r="E4" s="77" t="s">
        <v>38964</v>
      </c>
      <c r="F4" s="90">
        <v>45934.97552083333</v>
      </c>
      <c r="G4" s="80">
        <f ca="1">IFERROR(NOW()-F4,"")</f>
        <v>1.968553241022164E-2</v>
      </c>
      <c r="H4" s="90">
        <v>45934.970590277779</v>
      </c>
      <c r="I4" s="73" t="str">
        <f>IFERROR(VLOOKUP(D4,DB!A:F,6,0),"")</f>
        <v>SCECO</v>
      </c>
      <c r="J4" s="73" t="str">
        <f>IFERROR(VLOOKUP(D4,DB!A:G,7,0),"")</f>
        <v>Vandalized</v>
      </c>
      <c r="K4" s="81" t="s">
        <v>38969</v>
      </c>
      <c r="L4" s="79" t="str">
        <f>IFERROR(VLOOKUP(D4,DB!A:I,9,0),"")</f>
        <v>Latis</v>
      </c>
    </row>
    <row r="5" spans="1:12" ht="15" customHeight="1">
      <c r="A5" s="63"/>
      <c r="B5" s="73" t="str">
        <f>IFERROR(VLOOKUP(D5,DB!A:K,11,0),"")</f>
        <v/>
      </c>
      <c r="C5" s="64"/>
      <c r="D5" s="64"/>
      <c r="E5" s="65"/>
      <c r="F5" s="66"/>
      <c r="G5" s="67">
        <f ca="1">IFERROR(NOW()-F5,"")</f>
        <v>45934.99520636574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45934.99520636574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45934.99520636574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45934.99520636574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45934.99520636574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45934.99520636574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45934.99520636574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45934.99520636574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45934.99520636574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45934.99520636574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45934.99520636574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45934.99520636574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45934.99520636574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45934.99520636574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45934.99520636574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45934.99520636574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45934.99520636574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45934.99520636574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45934.99520636574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45934.99520636574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45934.99520636574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45934.99520636574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45934.99520636574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45934.99520636574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45934.99520636574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45934.99520636574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45934.99520636574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45934.99520636574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45934.99520636574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45934.99520636574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45934.99520636574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45934.99520636574</v>
      </c>
      <c r="H36" s="68"/>
      <c r="I36" s="73" t="str">
        <f>IFERROR(VLOOKUP(D36,DB!A:F,6,0),"")</f>
        <v/>
      </c>
      <c r="J36" s="73" t="str">
        <f>IFERROR(VLOOKUP(D36,DB!A:G,7,0),"")</f>
        <v/>
      </c>
      <c r="K36" s="69"/>
      <c r="L36" s="70" t="str">
        <f>IFERROR(VLOOKUP(D36,DB!A:I,9,0),"")</f>
        <v/>
      </c>
    </row>
  </sheetData>
  <customSheetViews>
    <customSheetView guid="{F6042A99-DD27-4453-835D-0834D95730CC}" filter="1" showAutoFilter="1">
      <pageMargins left="0" right="0" top="0" bottom="0" header="0" footer="0"/>
      <autoFilter ref="B1:M1" xr:uid="{2403C1D4-DAEA-423F-B599-78CC11468D4C}"/>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8"/>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243.34342395832937</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128.26812303240877</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109.99536840277869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45934.99520636574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45934.99520636574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45934.99520636574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45934.99520636574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45934.99520636574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45934.99520636574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45934.99520636574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45934.99520636574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45934.99520636574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45934.99520636574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45934.99520636574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45934.99520636574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45934.99520636574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45934.99520636574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45934.99520636574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45934.99520636574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45934.99520636574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45934.99520636574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45934.99520636574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45934.99520636574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45934.99520636574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45934.99520636574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45934.99520636574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45934.99520636574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45934.99520636574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45934.99520636574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45934.99520636574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45934.99520636574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45934.99520636574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45934.99520636574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45934.99520636574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45934.99520636574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45934.99520636574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45934.99520636574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45934.99520636574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45934.99520636574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45934.99520636574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45934.99520636574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45934.99520636574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45934.99520636574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45934.99520636574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45934.99520636574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45934.99520636574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45934.99520636574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45934.99520636574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45934.99520636574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45934.99520636574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45934.99520636574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45934.99520636574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45934.99520636574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45934.99520636574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45934.99520636574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45934.99520636574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45934.99520636574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45934.99520636574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45934.99520636574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45934.99520636574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45934.99520636574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45934.99520636574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45934.99520636574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45934.99520636574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45934.99520636574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45934.99520636574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45934.99520636574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45934.99520636574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45934.99520636574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45934.99520636574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45934.99520636574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45934.99520636574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45934.99520636574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45934.99520636574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45934.99520636574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45934.99520636574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45934.99520636574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45934.99520636574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45934.99520636574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45934.99520636574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45934.99520636574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45934.99520636574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45934.99520636574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45934.99520636574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45934.99520636574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45934.99520636574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45934.99520636574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45934.99520636574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45934.99520636574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45934.99520636574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45934.99520636574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45934.99520636574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45934.99520636574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45934.99520636574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45934.99520636574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45934.99520636574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45934.99520636574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45934.99520636574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45934.99520636574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45934.99520636574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45934.99520636574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45934.99520636574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45934.99520636574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45934.99520636574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45934.99520636574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45934.99520636574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45934.99520636574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45934.99520636574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45934.99520636574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45934.99520636574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45934.99520636574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45934.99520636574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45934.99520636574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45934.99520636574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45934.99520636574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45934.99520636574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45934.99520636574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45934.99520636574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45934.99520636574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45934.99520636574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45934.99520636574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45934.99520636574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45934.99520636574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45934.99520636574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45934.99520636574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45934.99520636574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45934.99520636574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45934.99520636574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45934.99520636574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45934.99520636574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45934.99520636574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45934.99520636574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45934.99520636574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45934.99520636574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45934.99520636574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45934.99520636574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45934.99520636574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45934.99520636574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45934.99520636574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45934.99520636574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45934.99520636574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45934.99520636574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45934.99520636574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45934.99520636574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45934.99520636574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45934.99520636574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45934.99520636574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45934.99520636574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45934.99520636574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45934.99520636574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45934.99520636574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45934.99520636574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45934.99520636574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45934.99520636574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45934.99520636574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45934.99520636574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45934.99520636574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45934.99520636574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45934.99520636574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45934.99520636574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45934.99520636574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45934.99520636574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45934.99520636574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45934.99520636574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45934.99520636574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45934.99520636574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45934.99520636574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45934.99520636574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45934.99520636574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45934.99520636574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45934.99520636574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45934.99520636574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45934.99520636574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45934.99520636574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45934.99520636574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45934.99520636574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45934.99520636574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45934.99520636574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45934.99520636574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45934.99520636574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45934.99520636574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45934.99520636574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45934.99520636574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45934.99520636574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45934.99520636574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45934.99520636574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45934.99520636574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45934.99520636574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45934.99520636574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45934.99520636574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45934.99520636574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45934.99520636574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45934.99520636574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45934.99520636574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45934.99520636574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45934.99520636574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45934.99520636574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45934.99520636574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45934.99520636574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45934.99520636574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45934.99520636574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45934.99520636574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45934.99520636574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45934.99520636574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45934.99520636574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45934.99520636574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45934.99520636574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45934.99520636574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45934.99520636574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45934.99520636574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45934.99520636574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45934.99520636574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45934.99520636574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45934.99520636574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45934.99520636574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45934.99520636574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45934.99520636574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45934.99520636574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45934.99520636574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45934.99520636574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45934.99520636574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45934.99520636574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45934.99520636574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45934.99520636574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45934.99520636574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45934.99520636574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45934.99520636574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45934.99520636574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45934.99520636574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45934.99520636574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45934.99520636574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45934.99520636574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45934.99520636574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45934.99520636574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45934.99520636574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45934.99520636574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45934.99520636574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45934.99520636574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45934.99520636574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45934.99520636574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45934.99520636574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45934.99520636574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45934.99520636574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45934.99520636574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45934.99520636574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45934.99520636574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45934.99520636574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45934.99520636574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45934.99520636574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45934.99520636574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45934.99520636574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45934.99520636574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45934.99520636574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45934.99520636574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45934.99520636574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45934.99520636574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45934.99520636574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45934.99520636574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45934.99520636574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45934.99520636574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45934.99520636574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45934.99520636574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45934.99520636574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45934.99520636574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45934.99520636574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45934.99520636574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45934.99520636574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45934.99520636574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45934.99520636574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45934.99520636574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45934.99520636574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45934.99520636574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45934.99520636574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45934.99520636574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45934.99520636574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45934.99520636574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45934.99520636574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45934.99520636574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45934.99520636574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45934.99520636574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45934.99520636574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45934.99520636574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45934.99520636574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45934.99520636574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45934.99520636574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45934.99520636574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45934.99520636574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45934.99520636574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45934.99520636574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45934.99520636574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45934.99520636574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45934.99520636574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45934.99520636574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45934.99520636574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45934.99520636574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45934.99520636574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45934.99520636574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45934.99520636574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45934.99520636574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45934.99520636574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45934.99520636574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45934.99520636574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45934.99520636574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45934.99520636574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45934.99520636574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45934.99520636574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45934.99520636574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45934.99520636574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45934.99520636574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45934.99520636574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45934.99520636574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45934.99520636574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45934.99520636574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45934.99520636574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45934.99520636574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45934.99520636574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sheetData>
  <dataValidations count="2">
    <dataValidation allowBlank="1" showInputMessage="1" showErrorMessage="1" sqref="E1" xr:uid="{4D935161-CDD3-4592-B877-3FB59C99E142}"/>
    <dataValidation type="list" allowBlank="1" showInputMessage="1" showErrorMessage="1" sqref="E3:E3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45934.99520636574</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45934.99520636574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45934.99520636574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45934.99520636574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45934.99520636574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45934.99520636574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45934.99520636574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45934.99520636574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45934.99520636574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45934.99520636574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45934.99520636574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45934.99520636574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45934.99520636574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45934.99520636574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45934.99520636574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45934.99520636574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45934.99520636574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45934.99520636574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45934.99520636574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45934.99520636574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45934.99520636574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45934.99520636574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45934.99520636574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45934.99520636574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45934.99520636574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45934.99520636574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45934.99520636574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45934.99520636574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45934.99520636574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45934.99520636574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45934.99520636574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45934.99520636574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45934.99520636574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45934.99520636574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45934.99520636574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45934.99520636574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45934.99520636574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45934.99520636574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45934.99520636574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45934.99520636574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45934.99520636574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45934.99520636574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45934.99520636574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45934.99520636574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45934.99520636574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45934.99520636574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45934.99520636574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45934.99520636574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45934.99520636574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45934.99520636574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45934.99520636574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45934.99520636574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45934.99520636574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45934.99520636574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45934.99520636574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45934.99520636574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45934.99520636574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45934.99520636574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45934.99520636574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45934.99520636574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45934.99520636574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45934.99520636574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45934.99520636574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45934.99520636574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45934.99520636574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45934.99520636574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45934.99520636574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45934.99520636574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45934.99520636574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45934.99520636574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45934.99520636574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45934.99520636574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45934.99520636574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45934.99520636574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45934.99520636574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45934.99520636574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45934.99520636574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45934.99520636574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45934.99520636574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45934.99520636574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45934.99520636574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45934.99520636574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45934.99520636574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45934.99520636574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45934.99520636574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45934.99520636574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45934.99520636574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45934.99520636574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45934.99520636574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45934.99520636574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45934.99520636574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45934.99520636574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45934.99520636574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45934.99520636574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45934.99520636574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45934.99520636574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45934.99520636574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45934.99520636574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45934.99520636574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45934.99520636574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45934.99520636574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45934.99520636574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45934.99520636574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45934.99520636574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45934.99520636574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45934.99520636574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45934.99520636574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45934.99520636574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45934.99520636574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45934.99520636574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45934.99520636574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45934.99520636574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45934.99520636574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45934.99520636574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45934.99520636574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45934.99520636574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45934.99520636574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45934.99520636574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45934.99520636574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45934.99520636574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45934.99520636574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45934.99520636574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45934.99520636574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45934.99520636574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45934.99520636574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45934.99520636574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45934.99520636574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45934.99520636574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45934.99520636574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45934.99520636574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45934.99520636574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45934.99520636574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45934.99520636574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45934.99520636574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45934.99520636574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45934.99520636574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45934.99520636574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45934.99520636574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45934.99520636574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45934.99520636574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45934.99520636574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45934.99520636574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45934.99520636574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45934.99520636574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45934.99520636574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45934.99520636574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45934.99520636574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45934.99520636574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45934.99520636574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45934.99520636574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45934.99520636574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45934.99520636574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45934.99520636574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45934.99520636574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45934.99520636574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45934.99520636574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45934.99520636574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45934.99520636574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45934.99520636574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45934.99520636574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45934.99520636574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45934.99520636574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45934.99520636574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45934.99520636574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45934.99520636574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45934.99520636574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45934.99520636574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45934.99520636574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45934.99520636574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45934.99520636574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45934.99520636574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45934.99520636574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45934.99520636574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45934.99520636574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45934.99520636574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45934.99520636574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45934.99520636574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45934.99520636574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45934.99520636574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45934.99520636574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45934.99520636574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45934.99520636574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45934.99520636574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45934.99520636574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45934.99520636574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45934.99520636574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45934.99520636574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45934.99520636574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45934.99520636574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45934.99520636574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45934.99520636574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45934.99520636574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45934.99520636574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45934.99520636574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45934.99520636574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45934.99520636574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45934.99520636574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45934.99520636574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45934.99520636574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45934.99520636574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45934.99520636574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45934.99520636574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45934.99520636574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45934.99520636574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45934.99520636574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45934.99520636574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45934.99520636574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45934.99520636574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45934.99520636574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45934.99520636574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45934.99520636574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45934.99520636574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45934.99520636574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45934.99520636574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45934.99520636574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45934.99520636574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45934.99520636574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45934.99520636574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45934.99520636574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45934.99520636574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45934.99520636574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45934.99520636574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45934.99520636574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45934.99520636574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45934.99520636574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45934.99520636574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45934.99520636574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45934.99520636574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45934.99520636574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45934.99520636574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45934.99520636574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45934.99520636574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45934.99520636574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45934.99520636574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45934.99520636574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45934.99520636574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45934.99520636574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45934.99520636574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45934.99520636574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45934.99520636574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45934.99520636574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45934.99520636574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45934.99520636574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45934.99520636574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45934.99520636574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45934.99520636574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45934.99520636574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45934.99520636574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45934.99520636574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45934.99520636574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45934.99520636574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45934.99520636574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45934.99520636574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45934.99520636574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45934.99520636574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45934.99520636574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45934.99520636574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45934.99520636574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45934.99520636574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45934.99520636574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45934.99520636574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45934.99520636574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45934.99520636574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45934.99520636574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45934.99520636574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45934.99520636574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45934.99520636574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45934.99520636574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45934.99520636574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45934.99520636574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45934.99520636574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45934.99520636574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45934.99520636574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45934.99520636574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45934.99520636574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45934.99520636574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45934.99520636574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45934.99520636574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45934.99520636574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45934.99520636574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45934.99520636574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45934.99520636574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45934.99520636574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45934.99520636574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45934.99520636574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45934.99520636574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45934.99520636574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45934.99520636574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45934.99520636574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45934.99520636574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45934.99520636574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45934.99520636574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45934.99520636574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45934.99520636574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45934.99520636574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45934.99520636574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45934.99520636574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45934.99520636574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45934.99520636574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45934.99520636574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45934.99520636574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45934.99520636574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45934.99520636574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45934.99520636574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45934.99520636574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45934.99520636574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45934.99520636574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45934.99520636574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45934.99520636574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45934.99520636574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45934.99520636574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45934.99520636574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45934.99520636574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45934.99520636574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45934.99520636574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45934.99520636574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45934.99520636574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45934.99520636574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45934.99520636574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45934.99520636574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45934.99520636574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45934.99520636574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45934.99520636574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45934.99520636574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45934.99520636574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45934.99520636574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45934.99520636574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45934.99520636574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45934.99520636574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45934.99520636574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45934.99520636574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45934.99520636574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45934.99520636574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45934.99520636574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45934.99520636574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45934.99520636574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45934.99520636574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45934.99520636574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45934.99520636574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45934.99520636574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45934.99520636574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45934.99520636574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45934.99520636574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45934.99520636574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45934.99520636574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45934.99520636574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45934.99520636574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45934.99520636574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45934.99520636574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45934.99520636574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45934.99520636574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45934.99520636574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45934.99520636574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45934.99520636574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45934.99520636574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45934.99520636574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45934.99520636574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45934.99520636574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45934.99520636574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45934.99520636574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45934.99520636574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45934.99520636574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45934.99520636574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45934.99520636574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45934.99520636574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45934.99520636574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45934.99520636574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45934.99520636574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45934.99520636574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45934.99520636574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45934.99520636574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45934.99520636574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45934.99520636574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45934.99520636574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45934.99520636574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45934.99520636574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45934.99520636574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45934.99520636574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45934.99520636574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45934.99520636574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45934.99520636574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45934.99520636574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45934.99520636574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45934.99520636574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45934.99520636574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45934.99520636574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45934.99520636574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45934.99520636574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45934.99520636574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45934.99520636574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45934.99520636574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45934.99520636574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45934.99520636574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45934.99520636574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45934.99520636574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45934.99520636574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45934.99520636574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45934.99520636574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45934.99520636574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45934.99520636574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45934.99520636574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45934.99520636574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45934.99520636574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45934.99520636574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45934.99520636574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45934.99520636574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45934.99520636574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45934.99520636574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45934.99520636574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45934.99520636574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45934.99520636574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45934.99520636574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45934.99520636574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45934.99520636574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45934.99520636574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45934.99520636574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45934.99520636574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45934.99520636574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45934.99520636574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45934.99520636574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45934.99520636574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45934.99520636574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45934.99520636574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45934.99520636574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45934.99520636574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45934.99520636574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45934.99520636574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45934.99520636574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45934.99520636574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45934.99520636574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45934.99520636574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45934.99520636574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45934.99520636574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45934.99520636574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45934.99520636574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45934.99520636574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45934.99520636574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45934.99520636574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45934.99520636574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45934.99520636574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45934.99520636574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45934.99520636574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45934.99520636574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45934.99520636574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45934.99520636574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45934.99520636574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45934.99520636574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45934.99520636574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45934.99520636574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45934.99520636574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45934.99520636574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45934.99520636574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45934.99520636574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45934.99520636574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45934.99520636574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45934.99520636574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45934.99520636574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45934.99520636574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45934.99520636574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45934.99520636574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45934.99520636574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45934.99520636574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45934.99520636574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45934.99520636574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45934.99520636574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45934.99520636574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45934.99520636574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45934.99520636574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45934.99520636574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45934.99520636574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45934.99520636574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45934.99520636574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45934.99520636574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45934.99520636574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45934.99520636574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45934.99520636574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45934.99520636574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45934.99520636574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45934.99520636574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45934.99520636574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45934.99520636574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45934.99520636574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45934.99520636574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45934.99520636574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45934.99520636574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45934.99520636574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45934.99520636574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45934.99520636574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45934.99520636574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45934.99520636574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45934.99520636574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45934.99520636574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45934.99520636574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45934.99520636574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45934.99520636574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45934.99520636574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45934.99520636574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45934.99520636574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45934.99520636574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45934.99520636574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45934.99520636574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45934.99520636574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45934.99520636574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45934.99520636574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45934.99520636574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45934.99520636574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45934.99520636574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45934.99520636574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45934.99520636574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45934.99520636574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45934.99520636574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45934.99520636574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45934.99520636574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45934.99520636574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45934.99520636574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45934.99520636574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45934.99520636574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45934.99520636574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45934.99520636574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45934.99520636574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45934.99520636574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45934.99520636574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45934.99520636574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45934.99520636574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45934.99520636574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45934.99520636574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45934.99520636574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45934.99520636574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45934.99520636574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45934.99520636574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45934.99520636574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45934.99520636574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45934.99520636574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45934.99520636574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45934.99520636574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45934.99520636574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45934.99520636574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45934.99520636574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45934.99520636574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45934.99520636574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45934.99520636574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45934.99520636574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45934.99520636574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45934.99520636574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45934.99520636574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45934.99520636574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45934.99520636574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45934.99520636574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45934.99520636574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45934.99520636574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45934.99520636574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45934.99520636574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45934.99520636574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45934.99520636574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45934.99520636574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45934.99520636574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45934.99520636574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45934.99520636574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45934.99520636574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45934.99520636574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45934.99520636574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45934.99520636574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45934.99520636574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45934.99520636574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45934.99520636574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45934.99520636574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45934.99520636574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45934.99520636574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45934.99520636574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45934.99520636574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45934.99520636574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45934.99520636574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45934.99520636574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45934.99520636574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45934.99520636574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45934.99520636574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45934.99520636574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45934.99520636574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45934.99520636574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45934.99520636574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45934.99520636574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45934.99520636574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45934.99520636574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45934.99520636574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45934.99520636574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45934.99520636574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45934.99520636574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45934.99520636574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45934.99520636574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45934.99520636574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45934.99520636574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45934.99520636574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45934.99520636574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45934.99520636574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45934.99520636574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45934.99520636574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45934.99520636574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45934.99520636574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45934.99520636574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45934.99520636574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45934.99520636574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45934.99520636574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45934.99520636574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45934.99520636574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45934.99520636574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45934.99520636574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45934.99520636574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45934.99520636574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45934.99520636574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45934.99520636574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45934.99520636574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45934.99520636574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45934.99520636574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45934.99520636574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45934.99520636574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45934.99520636574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45934.99520636574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45934.99520636574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45934.99520636574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45934.99520636574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45934.99520636574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45934.99520636574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45934.99520636574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45934.99520636574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45934.99520636574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45934.99520636574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45934.99520636574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45934.99520636574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45934.99520636574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45934.99520636574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45934.99520636574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45934.99520636574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45934.99520636574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45934.99520636574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45934.99520636574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45934.99520636574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45934.99520636574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45934.99520636574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45934.99520636574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45934.99520636574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45934.99520636574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45934.99520636574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45934.99520636574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45934.99520636574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45934.99520636574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45934.99520636574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45934.99520636574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45934.99520636574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45934.99520636574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45934.99520636574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45934.99520636574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45934.99520636574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45934.99520636574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45934.99520636574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45934.99520636574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45934.99520636574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45934.99520636574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45934.99520636574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45934.99520636574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45934.99520636574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45934.99520636574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45934.99520636574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45934.99520636574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45934.99520636574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45934.99520636574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45934.99520636574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45934.99520636574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45934.99520636574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45934.99520636574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45934.99520636574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45934.99520636574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45934.99520636574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45934.99520636574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45934.99520636574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45934.99520636574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45934.99520636574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45934.99520636574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45934.99520636574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45934.99520636574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45934.99520636574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45934.99520636574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45934.99520636574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45934.99520636574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45934.99520636574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45934.99520636574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45934.99520636574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45934.99520636574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45934.99520636574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45934.99520636574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45934.99520636574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45934.99520636574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45934.99520636574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45934.99520636574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45934.99520636574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45934.99520636574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45934.99520636574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45934.99520636574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45934.99520636574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45934.99520636574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45934.99520636574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45934.99520636574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45934.99520636574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45934.99520636574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45934.99520636574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45934.99520636574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45934.99520636574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45934.99520636574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45934.99520636574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45934.99520636574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45934.99520636574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45934.99520636574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45934.99520636574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45934.99520636574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45934.99520636574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45934.99520636574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45934.99520636574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45934.99520636574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45934.99520636574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45934.99520636574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45934.99520636574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45934.99520636574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45934.99520636574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45934.99520636574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45934.99520636574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45934.99520636574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45934.99520636574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45934.99520636574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45934.99520636574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45934.99520636574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45934.99520636574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45934.99520636574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45934.99520636574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45934.99520636574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45934.99520636574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45934.99520636574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45934.99520636574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45934.99520636574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45934.99520636574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45934.99520636574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45934.99520636574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45934.99520636574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45934.99520636574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45934.99520636574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45934.99520636574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45934.99520636574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45934.99520636574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45934.99520636574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45934.99520636574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45934.99520636574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45934.99520636574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45934.99520636574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45934.99520636574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45934.99520636574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45934.99520636574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45934.99520636574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45934.99520636574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45934.99520636574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45934.99520636574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45934.99520636574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45934.99520636574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45934.99520636574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45934.99520636574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45934.99520636574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45934.99520636574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45934.99520636574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45934.99520636574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45934.99520636574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45934.99520636574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45934.99520636574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45934.99520636574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45934.99520636574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45934.99520636574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45934.99520636574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45934.99520636574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45934.99520636574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45934.99520636574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45934.99520636574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45934.99520636574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45934.99520636574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45934.99520636574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45934.99520636574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45934.99520636574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45934.99520636574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45934.99520636574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45934.99520636574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45934.99520636574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45934.99520636574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45934.99520636574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45934.99520636574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45934.99520636574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45934.99520636574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45934.99520636574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45934.99520636574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45934.99520636574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45934.99520636574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45934.99520636574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45934.99520636574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45934.99520636574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45934.99520636574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45934.99520636574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45934.99520636574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45934.99520636574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45934.99520636574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45934.99520636574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45934.99520636574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45934.99520636574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45934.99520636574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45934.99520636574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45934.99520636574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45934.99520636574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45934.99520636574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45934.99520636574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45934.99520636574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45934.99520636574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45934.99520636574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45934.99520636574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45934.99520636574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45934.99520636574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45934.99520636574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45934.99520636574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45934.99520636574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45934.99520636574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45934.99520636574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45934.99520636574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45934.99520636574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45934.99520636574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45934.99520636574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45934.99520636574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45934.99520636574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45934.99520636574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45934.99520636574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45934.99520636574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45934.99520636574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45934.99520636574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45934.99520636574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45934.99520636574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45934.99520636574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45934.99520636574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45934.99520636574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45934.99520636574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45934.99520636574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45934.99520636574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45934.99520636574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45934.99520636574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45934.99520636574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45934.99520636574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45934.99520636574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45934.99520636574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45934.99520636574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45934.99520636574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45934.99520636574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45934.99520636574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45934.99520636574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45934.99520636574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45934.99520636574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45934.99520636574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45934.99520636574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45934.99520636574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45934.99520636574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45934.99520636574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45934.99520636574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45934.99520636574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45934.99520636574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45934.99520636574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45934.99520636574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45934.99520636574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45934.99520636574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45934.99520636574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45934.99520636574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45934.99520636574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45934.99520636574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45934.99520636574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45934.99520636574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45934.99520636574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45934.99520636574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45934.99520636574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45934.99520636574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45934.99520636574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45934.99520636574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45934.99520636574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45934.99520636574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45934.99520636574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45934.99520636574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45934.99520636574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45934.99520636574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45934.99520636574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45934.99520636574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45934.99520636574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45934.99520636574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45934.99520636574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45934.99520636574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45934.99520636574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45934.99520636574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45934.99520636574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45934.99520636574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45934.99520636574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45934.99520636574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45934.99520636574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45934.99520636574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45934.99520636574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45934.99520636574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45934.99520636574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45934.99520636574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45934.99520636574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45934.99520636574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45934.99520636574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45934.99520636574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45934.99520636574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45934.99520636574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45934.99520636574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45934.99520636574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45934.99520636574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45934.99520636574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45934.99520636574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45934.99520636574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45934.99520636574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45934.99520636574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45934.99520636574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45934.99520636574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45934.99520636574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45934.99520636574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45934.99520636574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45934.99520636574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45934.99520636574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45934.99520636574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45934.99520636574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45934.99520636574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45934.99520636574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45934.99520636574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45934.99520636574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45934.99520636574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45934.99520636574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45934.99520636574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45934.99520636574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45934.99520636574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45934.99520636574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45934.99520636574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45934.99520636574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45934.99520636574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45934.99520636574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45934.99520636574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45934.99520636574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45934.99520636574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45934.99520636574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45934.99520636574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45934.99520636574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45934.99520636574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45934.99520636574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45934.99520636574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45934.99520636574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45934.99520636574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45934.99520636574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45934.99520636574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45934.99520636574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45934.99520636574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45934.99520636574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45934.99520636574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45934.99520636574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45934.99520636574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45934.99520636574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45934.99520636574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45934.99520636574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45934.99520636574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45934.99520636574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45934.99520636574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45934.99520636574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45934.99520636574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45934.99520636574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45934.99520636574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45934.99520636574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45934.99520636574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45934.99520636574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45934.99520636574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45934.99520636574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45934.99520636574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45934.99520636574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45934.99520636574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45934.99520636574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45934.99520636574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45934.99520636574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45934.99520636574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45934.99520636574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45934.99520636574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45934.99520636574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45934.99520636574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45934.99520636574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45934.99520636574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45934.99520636574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45934.99520636574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45934.99520636574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45934.99520636574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45934.99520636574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45934.99520636574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45934.99520636574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45934.99520636574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45934.99520636574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45934.99520636574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45934.99520636574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45934.99520636574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45934.99520636574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45934.99520636574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45934.99520636574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45934.99520636574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45934.99520636574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45934.99520636574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45934.99520636574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45934.99520636574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45934.99520636574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45934.99520636574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45934.99520636574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45934.99520636574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45934.99520636574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45934.99520636574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45934.99520636574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45934.99520636574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45934.99520636574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45934.99520636574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45934.99520636574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45934.99520636574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45934.99520636574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45934.99520636574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45934.99520636574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45934.99520636574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45934.99520636574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45934.99520636574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45934.99520636574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45934.99520636574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45934.99520636574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45934.99520636574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45934.99520636574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45934.99520636574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45934.99520636574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45934.99520636574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45934.99520636574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45934.99520636574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45934.99520636574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45934.99520636574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45934.99520636574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45934.99520636574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45934.99520636574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45934.99520636574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45934.99520636574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45934.99520636574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45934.99520636574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45934.99520636574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45934.99520636574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45934.99520636574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45934.99520636574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45934.99520636574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45934.99520636574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45934.99520636574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45934.99520636574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45934.99520636574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45934.99520636574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45934.99520636574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45934.99520636574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45934.99520636574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45934.99520636574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45934.99520636574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45934.99520636574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45934.99520636574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45934.99520636574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45934.99520636574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45934.99520636574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45934.99520636574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45934.99520636574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45934.99520636574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45934.99520636574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45934.99520636574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45934.99520636574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45934.99520636574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45934.99520636574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45934.99520636574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45934.99520636574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45934.99520636574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45934.99520636574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45934.99520636574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45934.99520636574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45934.99520636574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45934.99520636574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45934.99520636574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45934.99520636574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45934.99520636574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45934.99520636574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45934.99520636574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45934.99520636574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45934.99520636574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45934.99520636574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45934.99520636574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45934.99520636574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45934.99520636574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45934.99520636574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45934.99520636574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45934.99520636574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45934.99520636574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45934.99520636574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45934.99520636574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45934.99520636574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45934.99520636574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45934.99520636574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45934.99520636574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45934.99520636574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45934.99520636574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45934.99520636574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45934.99520636574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45934.99520636574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45934.99520636574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45934.99520636574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45934.99520636574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45934.99520636574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45934.99520636574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45934.99520636574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45934.99520636574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45934.99520636574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45934.99520636574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45934.99520636574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45934.99520636574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45934.99520636574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45934.99520636574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45934.99520636574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45934.99520636574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45934.99520636574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45934.99520636574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45934.99520636574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45934.99520636574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45934.99520636574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45934.99520636574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45934.99520636574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45934.99520636574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45934.99520636574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45934.99520636574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45934.99520636574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45934.99520636574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45934.99520636574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45934.99520636574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45934.99520636574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45934.99520636574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45934.99520636574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45934.99520636574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45934.99520636574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45934.99520636574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45934.99520636574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45934.99520636574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45934.99520636574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45934.99520636574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45934.99520636574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45934.99520636574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45934.99520636574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45934.99520636574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45934.99520636574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45934.99520636574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45934.99520636574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45934.99520636574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45934.99520636574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45934.99520636574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45934.99520636574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45934.99520636574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45934.99520636574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45934.99520636574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45934.99520636574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45934.99520636574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45934.99520636574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45934.99520636574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45934.99520636574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45934.99520636574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45934.99520636574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45934.99520636574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45934.99520636574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45934.99520636574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45934.99520636574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45934.99520636574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45934.99520636574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45934.99520636574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45934.99520636574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45934.99520636574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45934.99520636574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45934.99520636574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45934.99520636574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45934.99520636574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45934.99520636574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45934.99520636574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45934.99520636574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45934.99520636574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45934.99520636574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45934.99520636574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45934.99520636574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45934.99520636574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45934.99520636574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45934.99520636574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45934.99520636574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45934.99520636574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45934.99520636574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45934.99520636574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45934.99520636574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45934.99520636574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45934.99520636574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45934.99520636574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45934.99520636574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45934.99520636574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45934.99520636574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45934.99520636574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45934.99520636574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45934.99520636574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45934.99520636574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45934.99520636574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45934.99520636574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45934.99520636574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45934.99520636574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45934.99520636574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45934.99520636574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45934.99520636574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45934.99520636574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45934.99520636574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45934.99520636574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45934.99520636574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45934.99520636574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45934.99520636574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45934.99520636574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45934.99520636574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45934.99520636574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45934.99520636574</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tabSelected="1" workbookViewId="0">
      <selection activeCell="A6" sqref="A6:X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231.51448877314397</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4.1049285879635136</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3</v>
      </c>
      <c r="D4" s="107" t="s">
        <v>36308</v>
      </c>
      <c r="E4" s="112" t="s">
        <v>39047</v>
      </c>
      <c r="F4" s="113">
        <v>45934.702430555553</v>
      </c>
      <c r="G4" s="114">
        <f ca="1">IFERROR(NOW()-F4,"")</f>
        <v>0.29277546296361834</v>
      </c>
      <c r="H4" s="113">
        <v>45934.712175925924</v>
      </c>
      <c r="I4" s="110" t="str">
        <f>IFERROR(VLOOKUP(D4,DB!A:F,6,0),"")</f>
        <v>Generator-SG</v>
      </c>
      <c r="J4" s="110" t="str">
        <f>IFERROR(VLOOKUP(D4,DB!A:G,7,0),"")</f>
        <v>Dead</v>
      </c>
      <c r="K4" s="115" t="s">
        <v>39062</v>
      </c>
      <c r="L4" s="107" t="str">
        <f>IFERROR(VLOOKUP(D4,DB!A:I,9,0),"")</f>
        <v>Latis</v>
      </c>
    </row>
    <row r="5" spans="1:16" ht="15" customHeight="1">
      <c r="A5" s="110" t="s">
        <v>39063</v>
      </c>
      <c r="B5" s="110" t="str">
        <f>IFERROR(VLOOKUP(D5,DB!A:K,11,0),"")</f>
        <v>R4</v>
      </c>
      <c r="C5" s="111">
        <v>1</v>
      </c>
      <c r="D5" s="107" t="s">
        <v>27578</v>
      </c>
      <c r="E5" s="112" t="s">
        <v>38964</v>
      </c>
      <c r="F5" s="113">
        <v>45934.845833333333</v>
      </c>
      <c r="G5" s="114">
        <f ca="1">IFERROR(NOW()-F5,"")</f>
        <v>0.14937268518406199</v>
      </c>
      <c r="H5" s="113">
        <v>45934.813009259262</v>
      </c>
      <c r="I5" s="110" t="str">
        <f>IFERROR(VLOOKUP(D5,DB!A:F,6,0),"")</f>
        <v>SCECO</v>
      </c>
      <c r="J5" s="110" t="str">
        <f>IFERROR(VLOOKUP(D5,DB!A:G,7,0),"")</f>
        <v>Dead</v>
      </c>
      <c r="K5" s="115" t="s">
        <v>39064</v>
      </c>
      <c r="L5" s="107" t="str">
        <f>IFERROR(VLOOKUP(D5,DB!A:I,9,0),"")</f>
        <v>Latis</v>
      </c>
    </row>
    <row r="6" spans="1:16" ht="15" customHeight="1">
      <c r="A6" s="110"/>
      <c r="B6" s="110" t="str">
        <f>IFERROR(VLOOKUP(D6,DB!A:K,11,0),"")</f>
        <v/>
      </c>
      <c r="C6" s="111"/>
      <c r="D6" s="107"/>
      <c r="E6" s="112"/>
      <c r="F6" s="113"/>
      <c r="G6" s="114">
        <f ca="1">IFERROR(NOW()-F6,"")</f>
        <v>45934.995206250002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45934.995206250002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45934.99520636574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45934.99520636574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45934.99520636574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45934.99520636574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45934.99520636574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45934.99520636574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45934.99520636574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45934.99520636574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45934.99520636574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45934.99520636574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45934.99520636574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45934.99520636574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45934.99520636574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45934.99520636574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45934.99520636574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45934.99520636574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45934.99520636574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45934.99520636574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45934.99520636574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45934.99520636574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45934.99520636574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45934.99520636574</v>
      </c>
      <c r="H29" s="113"/>
      <c r="I29" s="110" t="str">
        <f>IFERROR(VLOOKUP(D29,DB!A:F,6,0),"")</f>
        <v/>
      </c>
      <c r="J29" s="110" t="str">
        <f>IFERROR(VLOOKUP(D29,DB!A:G,7,0),"")</f>
        <v/>
      </c>
      <c r="K29" s="115"/>
      <c r="L29" s="107"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43.163146180551848</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39047</v>
      </c>
      <c r="F3" s="38">
        <v>45926.188877314817</v>
      </c>
      <c r="G3" s="39">
        <f ca="1">IFERROR(NOW()-F3,"-")</f>
        <v>8.806329050923523</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37" t="s">
        <v>35936</v>
      </c>
      <c r="E4" s="37" t="s">
        <v>38964</v>
      </c>
      <c r="F4" s="38">
        <v>45934.852303240739</v>
      </c>
      <c r="G4" s="39">
        <f ca="1">IFERROR(NOW()-F4,"-")</f>
        <v>0.14290312500088476</v>
      </c>
      <c r="H4" s="38">
        <v>45934.846458333333</v>
      </c>
      <c r="I4" s="37" t="str">
        <f>IFERROR(VLOOKUP(D4,DB!A:F,6,0),"")</f>
        <v>Generator-SG</v>
      </c>
      <c r="J4" s="37" t="str">
        <f>IFERROR(VLOOKUP(D4,DB!A:G,7,0),"")</f>
        <v>Vandalized</v>
      </c>
      <c r="K4" s="37" t="s">
        <v>39070</v>
      </c>
      <c r="L4" s="37" t="str">
        <f>IFERROR(VLOOKUP(D4,DB!A:I,9,0),"")</f>
        <v>Latis</v>
      </c>
      <c r="M4" s="136"/>
    </row>
    <row r="5" spans="1:13" ht="15.75">
      <c r="A5" s="37"/>
      <c r="B5" s="37" t="str">
        <f>IFERROR(VLOOKUP(D5,DB!A:K,11,0),"")</f>
        <v/>
      </c>
      <c r="C5" s="37"/>
      <c r="D5" s="141"/>
      <c r="E5" s="37"/>
      <c r="F5" s="38"/>
      <c r="G5" s="39">
        <f ca="1">IFERROR(NOW()-F5,"-")</f>
        <v>45934.99520636574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45934.99520636574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45934.99520636574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45934.99520636574</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45934.99520636574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45934.99520636574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45934.99520636574</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45934.99520636574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45934.99520636574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45934.99520636574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45934.99520636574</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45934.99520636574</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45934.99520636574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45934.99520636574</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45934.99520636574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45934.99520636574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45934.99520636574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45934.99520636574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45934.99520636574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45934.99520636574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45934.99520636574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45934.99520636574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45934.99520636574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45934.99520636574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45934.99520636574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45934.99520636574</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45934.99520636574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45934.99520636574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45934.99520636574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45934.99520636574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45934.99520636574</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45934.99520636574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45934.99520636574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45934.99520636574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45934.99520636574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45934.99520636574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45934.99520636574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45934.99520636574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45934.99520636574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45934.99520636574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45934.99520636574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45934.99520636574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45934.99520636574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45934.99520636574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45934.99520636574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45934.99520636574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45934.99520636574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45934.99520636574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45934.99520636574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45934.99520636574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45934.99520636574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45934.99520636574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45934.99520636574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45934.99520636574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45934.99520636574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45934.99520636574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45934.99520636574</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45934.99520636574</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45934.99520636574</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45934.99520636574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45934.99520636574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45934.99520636574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45934.99520636574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45934.99520636574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45934.99520636574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45934.99520636574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45934.99520636574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45934.99520636574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45934.99520636574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45934.99520636574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45934.99520636574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45934.99520636574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45934.99520636574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45934.99520636574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45934.99520636574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45934.99520636574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45934.99520636574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45934.99520636574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45934.99520636574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45934.99520636574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45934.99520636574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45934.99520636574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45934.99520636574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45934.99520636574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45934.99520636574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45934.99520636574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45934.99520636574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45934.99520636574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45934.99520636574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45934.99520636574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45934.99520636574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45934.99520636574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45934.99520636574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45934.99520636574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45934.99520636574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45934.99520636574</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45934.99520636574</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45934.99520636574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45934.99520636574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45934.99520636574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45934.99520636574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45934.99520636574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45934.99520636574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45934.99520636574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45934.99520636574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45934.99520636574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45934.99520636574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45934.99520636574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45934.99520636574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45934.99520636574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45934.99520636574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45934.99520636574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45934.99520636574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45934.99520636574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45934.99520636574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45934.99520636574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45934.99520636574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45934.99520636574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45934.99520636574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45934.99520636574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45934.99520636574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45934.99520636574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45934.99520636574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45934.99520636574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45934.99520636574</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45934.99520636574</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45934.99520636574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45934.99520636574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45934.99520636574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45934.99520636574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45934.99520636574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45934.99520636574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45934.99520636574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45934.99520636574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45934.99520636574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45934.99520636574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45934.99520636574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45934.99520636574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45934.99520636574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45934.99520636574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45934.99520636574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45934.99520636574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45934.99520636574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45934.99520636574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45934.99520636574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45934.99520636574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45934.99520636574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45934.99520636574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45934.99520636574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45934.99520636574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45934.99520636574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45934.99520636574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45934.99520636574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45934.99520636574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45934.99520636574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45934.99520636574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45934.99520636574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45934.99520636574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45934.99520636574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45934.99520636574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45934.99520636574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45934.99520636574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45934.99520636574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45934.99520636574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45934.99520636574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45934.99520636574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45934.99520636574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45934.99520636574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45934.99520636574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45934.99520636574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45934.99520636574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45934.99520636574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45934.99520636574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45934.99520636574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45934.99520636574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45934.99520636574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45934.99520636574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45934.99520636574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45934.99520636574</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45934.99520636574</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45933.880972222221</v>
      </c>
      <c r="G2" s="139">
        <f ca="1">IFERROR(NOW()-F2,"-")</f>
        <v>1.1142341435188428</v>
      </c>
      <c r="H2" s="140">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8.2223591435176786</v>
      </c>
      <c r="H3" s="140">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45934.942245370374</v>
      </c>
      <c r="G4" s="139">
        <f ca="1">IFERROR(NOW()-F4,"-")</f>
        <v>5.2960995366447605E-2</v>
      </c>
      <c r="H4" s="140">
        <v>45934.470231481479</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9">
        <f ca="1">IFERROR(NOW()-F5,"-")</f>
        <v>1.2898822916686186</v>
      </c>
      <c r="H5" s="140">
        <v>45933.228229166663</v>
      </c>
      <c r="I5" s="137" t="str">
        <f>IFERROR(VLOOKUP(D5,DB!A:F,6,0),"")</f>
        <v>SCECO</v>
      </c>
      <c r="J5" s="137" t="str">
        <f>IFERROR(VLOOKUP(D5,DB!A:G,7,0),"")</f>
        <v>Weak</v>
      </c>
      <c r="K5" s="137" t="s">
        <v>39077</v>
      </c>
      <c r="L5" s="137" t="str">
        <f>IFERROR(VLOOKUP(D5,DB!A:I,9,0),"")</f>
        <v>Latis</v>
      </c>
    </row>
    <row r="6" spans="1:16383" ht="31.5" customHeight="1">
      <c r="A6" s="121"/>
      <c r="B6" s="137" t="str">
        <f>IFERROR(VLOOKUP(D6,DB!A:K,11,0),"")</f>
        <v/>
      </c>
      <c r="C6" s="137"/>
      <c r="D6" s="137"/>
      <c r="E6" s="137"/>
      <c r="F6" s="137"/>
      <c r="G6" s="137">
        <f ca="1">IFERROR(NOW()-F6,"-")</f>
        <v>45934.99520636574</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45934.99520636574</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45934.99520636574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45934.99520636574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45934.99520636574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45934.99520636574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45934.99520636574</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45934.99520636574</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45934.99520636574</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45934.99520636574</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45934.99520636574</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45934.99520636574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45934.99520636574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45934.99520636574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45934.99520636574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45934.99520636574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45934.99520636574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45934.99520636574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45934.99520636574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45934.99520636574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45934.99520636574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45934.99520636574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45934.99520636574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45934.99520636574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45934.99520636574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45934.99520636574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45934.99520636574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45934.99520636574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45934.99520636574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45934.99520636574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45934.99520636574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45934.99520636574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45934.99520636574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45934.99520636574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45934.99520636574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45934.99520636574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45934.99520636574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45934.99520636574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45934.99520636574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45934.99520636574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45934.99520636574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45934.99520636574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45934.99520636574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45934.99520636574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45934.99520636574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45934.99520636574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45934.99520636574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45934.99520636574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45934.99520636574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45934.99520636574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45934.99520636574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45934.99520636574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45934.99520636574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45934.99520636574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45934.99520636574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45934.99520636574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45934.99520636574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45934.99520636574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45934.99520636574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45934.99520636574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45934.99520636574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45934.99520636574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45934.99520636574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45934.99520636574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45934.99520636574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45934.99520636574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45934.99520636574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45934.99520636574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45934.99520636574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45934.99520636574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45934.99520636574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45934.99520636574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45934.99520636574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45934.99520636574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45934.99520636574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45934.99520636574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45934.99520636574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45934.99520636574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45934.99520636574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45934.99520636574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45934.99520636574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45934.99520636574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45934.99520636574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45934.99520636574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45934.99520636574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45934.99520636574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45934.99520636574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45934.99520636574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45934.99520636574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45934.99520636574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45934.99520636574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45934.99520636574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45934.99520636574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45934.99520636574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45934.99520636574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45934.99520636574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45934.99520636574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45934.99520636574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45934.99520636574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45934.99520636574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45934.99520636574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45934.99520636574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45934.99520636574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45934.99520636574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45934.99520636574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45934.99520636574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45934.99520636574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45934.99520636574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45934.99520636574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45934.99520636574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45934.99520636574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45934.99520636574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45934.99520636574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45934.99520636574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45934.99520636574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45934.99520636574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45934.99520636574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45934.99520636574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45934.99520636574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45934.99520636574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45934.99520636574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45934.99520636574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45934.99520636574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45934.99520636574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45934.99520636574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45934.99520636574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45934.99520636574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45934.99520636574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45934.99520636574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45934.99520636574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45934.99520636574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45934.99520636574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45934.99520636574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45934.99520636574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45934.99520636574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45934.99520636574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45934.99520636574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45934.99520636574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45934.99520636574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45934.99520636574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45934.99520636574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45934.99520636574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45934.99520636574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45934.99520636574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45934.99520636574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45934.99520636574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45934.99520636574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45934.99520636574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45934.99520636574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45934.99520636574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45934.99520636574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45934.99520636574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45934.99520636574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45934.99520636574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45934.99520636574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45934.99520636574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45934.99520636574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45934.99520636574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45934.99520636574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45934.99520636574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45934.99520636574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45934.99520636574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45934.99520636574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45934.99520636574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45934.99520636574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45934.99520636574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45934.99520636574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45934.99520636574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45934.99520636574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45934.99520636574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45934.99520636574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45934.99520636574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45934.99520636574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45934.99520636574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45934.99520636574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45934.99520636574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45934.99520636574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45934.99520636574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45934.99520636574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45934.99520636574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45934.99520636574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45934.99520636574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45934.99520636574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45934.99520636574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45934.99520636574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45934.99520636574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45934.99520636574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45934.99520636574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45934.99520636574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45934.99520636574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45934.99520636574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45934.99520636574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45934.99520636574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45934.99520636574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45934.99520636574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45934.99520636574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45934.99520636574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45934.99520636574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45934.99520636574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45934.99520636574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45934.99520636574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45934.99520636574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45934.99520636574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45934.99520636574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45934.99520636574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45934.99520636574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45934.99520636574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45934.99520636574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45934.99520636574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45934.99520636574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45934.99520636574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45934.99520636574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45934.99520636574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45934.99520636574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45934.99520636574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45934.99520636574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45934.99520636574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45934.99520636574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45934.99520636574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45934.99520636574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45934.99520636574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45934.99520636574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45934.99520636574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45934.99520636574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45934.99520636574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45934.99520636574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45934.99520636574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45934.99520636574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45934.99520636574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45934.99520636574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45934.99520636574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45934.99520636574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45934.99520636574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45934.99520636574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45934.99520636574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45934.99520636574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45934.99520636574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45934.99520636574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45934.99520636574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45934.99520636574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45934.99520636574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45934.99520636574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45934.99520636574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45934.99520636574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45934.99520636574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45934.99520636574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45934.99520636574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45934.99520636574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45934.99520636574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45934.99520636574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45934.99520636574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45934.99520636574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45934.99520636574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45934.99520636574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45934.99520636574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45934.99520636574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45934.99520636574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45934.99520636574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45934.99520636574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45934.99520636574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45934.99520636574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45934.99520636574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45934.99520636574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45934.99520636574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45934.99520636574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45934.99520636574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45934.99520636574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45934.99520636574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45934.99520636574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45934.99520636574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45934.99520636574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45934.99520636574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45934.99520636574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45934.99520636574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45934.99520636574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45934.99520636574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45934.99520636574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45934.99520636574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45934.99520636574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45934.99520636574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45934.99520636574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45934.99520636574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45934.99520636574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45934.99520636574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45934.99520636574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45934.99520636574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45934.99520636574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45934.99520636574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45934.99520636574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45934.99520636574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45934.99520636574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45934.99520636574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45934.99520636574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45934.99520636574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45934.99520636574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45934.99520636574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45934.99520636574</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2025-10-04T20:55:06Z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