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09" documentId="13_ncr:1_{F6CB121F-512D-4AA6-A0C1-0FB36C537598}" xr6:coauthVersionLast="47" xr6:coauthVersionMax="47" xr10:uidLastSave="{569FA0FE-0837-49E4-AE0A-EE7C801F091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<sst xmlns="http://schemas.openxmlformats.org/spreadsheetml/2006/main" count="178591" uniqueCount="39078">
  <si>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</si>
  <si>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</si>
  <si>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</si>
  <si>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</si>
  <si>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</si>
  <si>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</si>
  <si>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</si>
  <si>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</si>
  <si>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</si>
  <si>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</si>
  <si>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</si>
  <si>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</si>
  <si>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</si>
  <si>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</si>
  <si>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</si>
  <si>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</si>
  <si>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</si>
  <si>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</si>
  <si>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</si>
  <si>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</si>
  <si>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</si>
  <si>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</si>
  <si>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</si>
  <si>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</si>
  <si>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</si>
  <si>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</si>
  <si>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</si>
  <si>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</si>
  <si>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</si>
  <si>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</si>
  <si>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</si>
  <si>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</si>
  <si>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</si>
  <si>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</si>
  <si>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</si>
  <si>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</si>
  <si>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</si>
  <si>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</si>
  <si>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</si>
  <si>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</si>
  <si>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</si>
  <si>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</si>
  <si>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</si>
  <si>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</si>
  <si>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</si>
  <si>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</si>
  <si>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</si>
  <si>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</si>
  <si>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</si>
  <si>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</si>
  <si>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</si>
  <si>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</si>
  <si>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</si>
  <si>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</si>
  <si>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</si>
  <si>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</si>
  <si>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</si>
  <si>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</si>
  <si>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</si>
  <si>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</si>
  <si>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</si>
  <si>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</si>
  <si>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</si>
  <si>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</si>
  <si>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</si>
  <si>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</si>
  <si>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</si>
  <si>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</si>
  <si>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</si>
  <si>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</si>
  <si>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</si>
  <si>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</si>
  <si>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</si>
  <si>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</si>
  <si>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</si>
  <si>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</si>
  <si>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</si>
  <si>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</si>
  <si>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</si>
  <si>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</si>
  <si>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</si>
  <si>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</si>
  <si>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</si>
  <si>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</si>
  <si>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</si>
  <si>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</si>
  <si>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</si>
  <si>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</si>
  <si>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</si>
  <si>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</si>
  <si>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</si>
  <si>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</si>
  <si>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</si>
  <si>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</si>
  <si>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</si>
  <si>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</si>
  <si>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</si>
  <si>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</si>
  <si>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</si>
  <si>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</si>
  <si>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</si>
  <si>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</si>
  <si>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</si>
  <si>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</si>
  <si>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</si>
  <si>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</si>
  <si>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</si>
  <si>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</si>
  <si>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</si>
  <si>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</si>
  <si>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</si>
  <si>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</si>
  <si>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</si>
  <si>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</si>
  <si>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</si>
  <si>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</si>
  <si>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</si>
  <si>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</si>
  <si>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</si>
  <si>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</si>
  <si>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</si>
  <si>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</si>
  <si>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</si>
  <si>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</si>
  <si>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</si>
  <si>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</si>
  <si>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</si>
  <si>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</si>
  <si>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</si>
  <si>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</si>
  <si>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</si>
  <si>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</si>
  <si>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</si>
  <si>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</si>
  <si>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</si>
  <si>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</si>
  <si>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</si>
  <si>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</si>
  <si>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</si>
  <si>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</si>
  <si>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</si>
  <si>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</si>
  <si>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</si>
  <si>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</si>
  <si>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</si>
  <si>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</si>
  <si>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</si>
  <si>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</si>
  <si>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</si>
  <si>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</si>
  <si>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</si>
  <si>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</si>
  <si>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</si>
  <si>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</si>
  <si>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</si>
  <si>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</si>
  <si>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</si>
  <si>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</si>
  <si>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</si>
  <si>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</si>
  <si>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</si>
  <si>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</si>
  <si>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</si>
  <si>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</si>
  <si>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</si>
  <si>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</si>
  <si>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</si>
  <si>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</si>
  <si>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</si>
  <si>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</si>
  <si>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</si>
  <si>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</si>
  <si>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</si>
  <si>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</si>
  <si>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</si>
  <si>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</si>
  <si>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</si>
  <si>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</si>
  <si>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</si>
  <si>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</si>
  <si>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</si>
  <si>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</si>
  <si>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</si>
  <si>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</si>
  <si>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</si>
  <si>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</si>
  <si>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</si>
  <si>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</si>
  <si>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</si>
  <si>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</si>
  <si>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</si>
  <si>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</si>
  <si>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</si>
  <si>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</si>
  <si>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</si>
  <si>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</si>
  <si>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</si>
  <si>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</si>
  <si>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</si>
  <si>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</si>
  <si>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</si>
  <si>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</si>
  <si>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</si>
  <si>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</si>
  <si>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</si>
  <si>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</si>
  <si>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</si>
  <si>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</si>
  <si>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</si>
  <si>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</si>
  <si>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</si>
  <si>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</si>
  <si>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</si>
  <si>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</si>
  <si>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</si>
  <si>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</si>
  <si>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</si>
  <si>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</si>
  <si>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</si>
  <si>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</si>
  <si>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</si>
  <si>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</si>
  <si>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</si>
  <si>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</si>
  <si>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</si>
  <si>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</si>
  <si>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</si>
  <si>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</si>
  <si>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</si>
  <si>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</si>
  <si>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</si>
  <si>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</si>
  <si>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</si>
  <si>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</si>
  <si>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</si>
  <si>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</si>
  <si>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</si>
  <si>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</si>
  <si>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</si>
  <si>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</si>
  <si>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</si>
  <si>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</si>
  <si>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</si>
  <si>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</si>
  <si>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</si>
  <si>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</si>
  <si>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</si>
  <si>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</si>
  <si>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</si>
  <si>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</si>
  <si>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</si>
  <si>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</si>
  <si>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</si>
  <si>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</si>
  <si>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</si>
  <si>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</si>
  <si>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</si>
  <si>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</si>
  <si>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</si>
  <si>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</si>
  <si>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</si>
  <si>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</si>
  <si>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</si>
  <si>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</si>
  <si>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</si>
  <si>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</si>
  <si>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</si>
  <si>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</si>
  <si>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</si>
  <si>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</si>
  <si>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</si>
  <si>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</si>
  <si>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</si>
  <si>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</si>
  <si>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</si>
  <si>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</si>
  <si>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</si>
  <si>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</si>
  <si>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</si>
  <si>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</si>
  <si>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</si>
  <si>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</si>
  <si>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</si>
  <si>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</si>
  <si>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</si>
  <si>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</si>
  <si>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</si>
  <si>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</si>
  <si>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</si>
  <si>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</si>
  <si>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</si>
  <si>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</si>
  <si>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</si>
  <si>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</si>
  <si>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</si>
  <si>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</si>
  <si>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</si>
  <si>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</si>
  <si>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</si>
  <si>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</si>
  <si>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</si>
  <si>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</si>
  <si>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</si>
  <si>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</si>
  <si>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</si>
  <si>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</si>
  <si>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</si>
  <si>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</si>
  <si>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</si>
  <si>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</si>
  <si>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</si>
  <si>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</si>
  <si>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</si>
  <si>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</si>
  <si>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</si>
  <si>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</si>
  <si>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</si>
  <si>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</si>
  <si>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</si>
  <si>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</si>
  <si>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</si>
  <si>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</si>
  <si>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</si>
  <si>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</si>
  <si>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</si>
  <si>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</si>
  <si>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</si>
  <si>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</si>
  <si>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</si>
  <si>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</si>
  <si>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</si>
  <si>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</si>
  <si>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</si>
  <si>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</si>
  <si>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</si>
  <si>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</si>
  <si>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</si>
  <si>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</si>
  <si>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</si>
  <si>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</si>
  <si>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</si>
  <si>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</si>
  <si>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</si>
  <si>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</si>
  <si>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</si>
  <si>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</si>
  <si>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</si>
  <si>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</si>
  <si>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</si>
  <si>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</si>
  <si>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</si>
  <si>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</si>
  <si>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</si>
  <si>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</si>
  <si>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</si>
  <si>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</si>
  <si>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</si>
  <si>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</si>
  <si>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</si>
  <si>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</si>
  <si>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</si>
  <si>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</si>
  <si>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</si>
  <si>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</si>
  <si>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</si>
  <si>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</si>
  <si>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</si>
  <si>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</si>
  <si>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</si>
  <si>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</si>
  <si>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</si>
  <si>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</si>
  <si>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</si>
  <si>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</si>
  <si>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</si>
  <si>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</si>
  <si>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</si>
  <si>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</si>
  <si>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</si>
  <si>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</si>
  <si>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</si>
  <si>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</si>
  <si>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</si>
  <si>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</si>
  <si>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</si>
  <si>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</si>
  <si>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</si>
  <si>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</si>
  <si>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</si>
  <si>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</si>
  <si>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</si>
  <si>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</si>
  <si>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</si>
  <si>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</si>
  <si>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</si>
  <si>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</si>
  <si>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</si>
  <si>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</si>
  <si>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</si>
  <si>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</si>
  <si>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</si>
  <si>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</si>
  <si>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</si>
  <si>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</si>
  <si>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</si>
  <si>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</si>
  <si>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</si>
  <si>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</si>
  <si>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</si>
  <si>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</si>
  <si>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</si>
  <si>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</si>
  <si>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</si>
  <si>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</si>
  <si>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</si>
  <si>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</si>
  <si>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</si>
  <si>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</si>
  <si>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</si>
  <si>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</si>
  <si>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</si>
  <si>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</si>
  <si>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</si>
  <si>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</si>
  <si>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</si>
  <si>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</si>
  <si>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</si>
  <si>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</si>
  <si>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</si>
  <si>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</si>
  <si>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</si>
  <si>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</si>
  <si>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</si>
  <si>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</si>
  <si>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</si>
  <si>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</si>
  <si>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</si>
  <si>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</si>
  <si>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</si>
  <si>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</si>
  <si>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</si>
  <si>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</si>
  <si>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</si>
  <si>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</si>
  <si>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</si>
  <si>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</si>
  <si>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</si>
  <si>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</si>
  <si>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</si>
  <si>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</si>
  <si>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</si>
  <si>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</si>
  <si>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</si>
  <si>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</si>
  <si>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</si>
  <si>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</si>
  <si>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</si>
  <si>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</si>
  <si>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</si>
  <si>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</si>
  <si>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</si>
  <si>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</si>
  <si>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</si>
  <si>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</si>
  <si>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</si>
  <si>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</si>
  <si>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</si>
  <si>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</si>
  <si>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</si>
  <si>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</si>
  <si>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</si>
  <si>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</si>
  <si>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</si>
  <si>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</si>
  <si>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</si>
  <si>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</si>
  <si>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</si>
  <si>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</si>
  <si>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</si>
  <si>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</si>
  <si>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</si>
  <si>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</si>
  <si>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</si>
  <si>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</si>
  <si>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</si>
  <si>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</si>
  <si>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</si>
  <si>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</si>
  <si>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</si>
  <si>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</si>
  <si>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</si>
  <si>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</si>
  <si>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</si>
  <si>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</si>
  <si>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</si>
  <si>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</si>
  <si>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</si>
  <si>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</si>
  <si>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</si>
  <si>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</si>
  <si>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</si>
  <si>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</si>
  <si>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</si>
  <si>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</si>
  <si>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</si>
  <si>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</si>
  <si>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</si>
  <si>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</si>
  <si>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</si>
  <si>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</si>
  <si>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</si>
  <si>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</si>
  <si>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</si>
  <si>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</si>
  <si>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</si>
  <si>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</si>
  <si>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</si>
  <si>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</si>
  <si>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</si>
  <si>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</si>
  <si>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</si>
  <si>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</si>
  <si>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</si>
  <si>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</si>
  <si>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</si>
  <si>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</si>
  <si>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</si>
  <si>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</si>
  <si>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</si>
  <si>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</si>
  <si>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</si>
  <si>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</si>
  <si>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</si>
  <si>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</si>
  <si>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</si>
  <si>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</si>
  <si>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</si>
  <si>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</si>
  <si>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</si>
  <si>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</si>
  <si>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</si>
  <si>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</si>
  <si>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</si>
  <si>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</si>
  <si>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</si>
  <si>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</si>
  <si>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</si>
  <si>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</si>
  <si>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</si>
  <si>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</si>
  <si>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</si>
  <si>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</si>
  <si>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</si>
  <si>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</si>
  <si>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</si>
  <si>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</si>
  <si>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</si>
  <si>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</si>
  <si>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</si>
  <si>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</si>
  <si>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</si>
  <si>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</si>
  <si>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</si>
  <si>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</si>
  <si>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</si>
  <si>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</si>
  <si>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</si>
  <si>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</si>
  <si>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</si>
  <si>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</si>
  <si>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</si>
  <si>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</si>
  <si>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</si>
  <si>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</si>
  <si>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</si>
  <si>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</si>
  <si>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</si>
  <si>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</si>
  <si>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</si>
  <si>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</si>
  <si>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</si>
  <si>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</si>
  <si>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</si>
  <si>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</si>
  <si>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</si>
  <si>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</si>
  <si>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</si>
  <si>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</si>
  <si>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</si>
  <si>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</si>
  <si>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</si>
  <si>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</si>
  <si>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</si>
  <si>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</si>
  <si>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</si>
  <si>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</si>
  <si>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</si>
  <si>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</si>
  <si>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</si>
  <si>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</si>
  <si>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</si>
  <si>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</si>
  <si>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</si>
  <si>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</si>
  <si>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</si>
  <si>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</si>
  <si>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</si>
  <si>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</si>
  <si>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</si>
  <si>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</si>
  <si>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</si>
  <si>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</si>
  <si>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</si>
  <si>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</si>
  <si>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</si>
  <si>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</si>
  <si>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</si>
  <si>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</si>
  <si>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</si>
  <si>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</si>
  <si>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</si>
  <si>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</si>
  <si>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</si>
  <si>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</si>
  <si>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</si>
  <si>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</si>
  <si>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</si>
  <si>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</si>
  <si>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</si>
  <si>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</si>
  <si>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</si>
  <si>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</si>
  <si>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</si>
  <si>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</si>
  <si>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</si>
  <si>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</si>
  <si>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</si>
  <si>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</si>
  <si>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</si>
  <si>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</si>
  <si>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</si>
  <si>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</si>
  <si>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</si>
  <si>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</si>
  <si>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</si>
  <si>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</si>
  <si>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</si>
  <si>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</si>
  <si>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</si>
  <si>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</si>
  <si>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</si>
  <si>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</si>
  <si>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</si>
  <si>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</si>
  <si>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</si>
  <si>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</si>
  <si>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</si>
  <si>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</si>
  <si>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</si>
  <si>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</si>
  <si>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</si>
  <si>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</si>
  <si>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</si>
  <si>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</si>
  <si>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</si>
  <si>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</si>
  <si>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</si>
  <si>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</si>
  <si>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</si>
  <si>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</si>
  <si>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</si>
  <si>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</si>
  <si>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</si>
  <si>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</si>
  <si>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</si>
  <si>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</si>
  <si>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</si>
  <si>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</si>
  <si>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</si>
  <si>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</si>
  <si>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</si>
  <si>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</si>
  <si>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</si>
  <si>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</si>
  <si>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</si>
  <si>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</si>
  <si>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</si>
  <si>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</si>
  <si>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</si>
  <si>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</si>
  <si>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</si>
  <si>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</si>
  <si>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</si>
  <si>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</si>
  <si>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</si>
  <si>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</si>
  <si>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</si>
  <si>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</si>
  <si>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</si>
  <si>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</si>
  <si>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</si>
  <si>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</si>
  <si>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</si>
  <si>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</si>
  <si>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</si>
  <si>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</si>
  <si>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</si>
  <si>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</si>
  <si>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</si>
  <si>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</si>
  <si>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</si>
  <si>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</si>
  <si>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</si>
  <si>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</si>
  <si>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</si>
  <si>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</si>
  <si>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</si>
  <si>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</si>
  <si>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</si>
  <si>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</si>
  <si>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</si>
  <si>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</si>
  <si>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</si>
  <si>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</si>
  <si>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</si>
  <si>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</si>
  <si>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</si>
  <si>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</si>
  <si>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</si>
  <si>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</si>
  <si>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</si>
  <si>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</si>
  <si>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</si>
  <si>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</si>
  <si>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</si>
  <si>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</si>
  <si>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</si>
  <si>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</si>
  <si>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</si>
  <si>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</si>
  <si>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</si>
  <si>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</si>
  <si>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</si>
  <si>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</si>
  <si>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</si>
  <si>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</si>
  <si>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</si>
  <si>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</si>
  <si>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</si>
  <si>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</si>
  <si>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</si>
  <si>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</si>
  <si>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</si>
  <si>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</si>
  <si>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</si>
  <si>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</si>
  <si>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</si>
  <si>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</si>
  <si>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</si>
  <si>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</si>
  <si>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</si>
  <si>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</si>
  <si>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</si>
  <si>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</si>
  <si>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</si>
  <si>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</si>
  <si>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</si>
  <si>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</si>
  <si>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</si>
  <si>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</si>
  <si>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</si>
  <si>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</si>
  <si>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</si>
  <si>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</si>
  <si>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</si>
  <si>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</si>
  <si>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</si>
  <si>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</si>
  <si>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</si>
  <si>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</si>
  <si>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</si>
  <si>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</si>
  <si>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</si>
  <si>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</si>
  <si>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</si>
  <si>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</si>
  <si>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</si>
  <si>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</si>
  <si>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</si>
  <si>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</si>
  <si>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</si>
  <si>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</si>
  <si>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</si>
  <si>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</si>
  <si>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</si>
  <si>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</si>
  <si>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</si>
  <si>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</si>
  <si>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</si>
  <si>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</si>
  <si>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</si>
  <si>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</si>
  <si>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</si>
  <si>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</si>
  <si>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</si>
  <si>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</si>
  <si>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</si>
  <si>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</si>
  <si>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</si>
  <si>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</si>
  <si>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</si>
  <si>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</si>
  <si>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</si>
  <si>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</si>
  <si>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</si>
  <si>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</si>
  <si>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</si>
  <si>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</si>
  <si>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</si>
  <si>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</si>
  <si>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</si>
  <si>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</si>
  <si>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</si>
  <si>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</si>
  <si>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</si>
  <si>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</si>
  <si>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</si>
  <si>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</si>
  <si>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</si>
  <si>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</si>
  <si>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</si>
  <si>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</si>
  <si>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</si>
  <si>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</si>
  <si>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</si>
  <si>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</si>
  <si>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</si>
  <si>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</si>
  <si>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</si>
  <si>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</si>
  <si>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</si>
  <si>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</si>
  <si>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</si>
  <si>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</si>
  <si>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</si>
  <si>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</si>
  <si>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</si>
  <si>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</si>
  <si>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</si>
  <si>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</si>
  <si>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</si>
  <si>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</si>
  <si>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</si>
  <si>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</si>
  <si>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</si>
  <si>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</si>
  <si>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</si>
  <si>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</si>
  <si>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</si>
  <si>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</si>
  <si>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</si>
  <si>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</si>
  <si>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</si>
  <si>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</si>
  <si>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</si>
  <si>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</si>
  <si>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</si>
  <si>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</si>
  <si>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</si>
  <si>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</si>
  <si>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</si>
  <si>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</si>
  <si>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</si>
  <si>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</si>
  <si>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</si>
  <si>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</si>
  <si>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</si>
  <si>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</si>
  <si>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</si>
  <si>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</si>
  <si>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</si>
  <si>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</si>
  <si>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</si>
  <si>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</si>
  <si>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</si>
  <si>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</si>
  <si>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</si>
  <si>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</si>
  <si>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</si>
  <si>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</si>
  <si>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</si>
  <si>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</si>
  <si>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</si>
  <si>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</si>
  <si>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</si>
  <si>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</si>
  <si>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</si>
  <si>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</si>
  <si>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</si>
  <si>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</si>
  <si>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</si>
  <si>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</si>
  <si>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</si>
  <si>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</si>
  <si>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</si>
  <si>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</si>
  <si>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</si>
  <si>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</si>
  <si>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</si>
  <si>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</si>
  <si>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</si>
  <si>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</si>
  <si>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</si>
  <si>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</si>
  <si>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</si>
  <si>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</si>
  <si>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</si>
  <si>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</si>
  <si>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</si>
  <si>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</si>
  <si>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</si>
  <si>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</si>
  <si>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</si>
  <si>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</si>
  <si>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</si>
  <si>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</si>
  <si>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</si>
  <si>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</si>
  <si>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</si>
  <si>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</si>
  <si>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</si>
  <si>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</si>
  <si>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</si>
  <si>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</si>
  <si>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</si>
  <si>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</si>
  <si>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</si>
  <si>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</si>
  <si>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</si>
  <si>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</si>
  <si>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</si>
  <si>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</si>
  <si>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</si>
  <si>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</si>
  <si>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</si>
  <si>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</si>
  <si>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</si>
  <si>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</si>
  <si>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</si>
  <si>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</si>
  <si>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</si>
  <si>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</si>
  <si>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</si>
  <si>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</si>
  <si>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</si>
  <si>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</si>
  <si>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</si>
  <si>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</si>
  <si>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</si>
  <si>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</si>
  <si>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</si>
  <si>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</si>
  <si>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</si>
  <si>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</si>
  <si>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</si>
  <si>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</si>
  <si>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</si>
  <si>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</si>
  <si>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</si>
  <si>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</si>
  <si>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</si>
  <si>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</si>
  <si>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</si>
  <si>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</si>
  <si>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</si>
  <si>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</si>
  <si>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</si>
  <si>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</si>
  <si>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</si>
  <si>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</si>
  <si>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</si>
  <si>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</si>
  <si>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</si>
  <si>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</si>
  <si>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</si>
  <si>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</si>
  <si>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</si>
  <si>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</si>
  <si>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</si>
  <si>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</si>
  <si>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</si>
  <si>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</si>
  <si>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</si>
  <si>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</si>
  <si>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</si>
  <si>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</si>
  <si>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</si>
  <si>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</si>
  <si>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</si>
  <si>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</si>
  <si>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</si>
  <si>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</si>
  <si>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</si>
  <si>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</si>
  <si>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</si>
  <si>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</si>
  <si>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</si>
  <si>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</si>
  <si>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</si>
  <si>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</si>
  <si>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</si>
  <si>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</si>
  <si>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</si>
  <si>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</si>
  <si>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</si>
  <si>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</si>
  <si>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</si>
  <si>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</si>
  <si>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</si>
  <si>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</si>
  <si>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</si>
  <si>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</si>
  <si>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</si>
  <si>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</si>
  <si>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</si>
  <si>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</si>
  <si>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</si>
  <si>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</si>
  <si>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</si>
  <si>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</si>
  <si>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</si>
  <si>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</si>
  <si>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</si>
  <si>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</si>
  <si>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</si>
  <si>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</si>
  <si>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</si>
  <si>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</si>
  <si>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</si>
  <si>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</si>
  <si>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</si>
  <si>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</si>
  <si>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</si>
  <si>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</si>
  <si>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</si>
  <si>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</si>
  <si>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</si>
  <si>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</si>
  <si>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</si>
  <si>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</si>
  <si>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</si>
  <si>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</si>
  <si>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</si>
  <si>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</si>
  <si>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</si>
  <si>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</si>
  <si>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</si>
  <si>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</si>
  <si>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</si>
  <si>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</si>
  <si>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</si>
  <si>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</si>
  <si>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</si>
  <si>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</si>
  <si>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</si>
  <si>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</si>
  <si>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</si>
  <si>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</si>
  <si>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</si>
  <si>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</si>
  <si>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</si>
  <si>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</si>
  <si>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</si>
  <si>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</si>
  <si>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</si>
  <si>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</si>
  <si>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</si>
  <si>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</si>
  <si>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</si>
  <si>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</si>
  <si>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</si>
  <si>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</si>
  <si>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</si>
  <si>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</si>
  <si>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</si>
  <si>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</si>
  <si>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</si>
  <si>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</si>
  <si>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</si>
  <si>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</si>
  <si>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</si>
  <si>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</si>
  <si>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</si>
  <si>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</si>
  <si>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</si>
  <si>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</si>
  <si>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</si>
  <si>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</si>
  <si>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</si>
  <si>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</si>
  <si>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</si>
  <si>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</si>
  <si>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</si>
  <si>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</si>
  <si>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</si>
  <si>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</si>
  <si>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</si>
  <si>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</si>
  <si>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</si>
  <si>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</si>
  <si>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</si>
  <si>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</si>
  <si>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</si>
  <si>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</si>
  <si>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</si>
  <si>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</si>
  <si>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</si>
  <si>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</si>
  <si>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</si>
  <si>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</si>
  <si>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</si>
  <si>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</si>
  <si>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</si>
  <si>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</si>
  <si>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</si>
  <si>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</si>
  <si>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</si>
  <si>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</si>
  <si>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</si>
  <si>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</si>
  <si>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</si>
  <si>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</si>
  <si>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</si>
  <si>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</si>
  <si>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</si>
  <si>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</si>
  <si>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</si>
  <si>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</si>
  <si>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</si>
  <si>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</si>
  <si>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</si>
  <si>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</si>
  <si>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</si>
  <si>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</si>
  <si>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</si>
  <si>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</si>
  <si>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</si>
  <si>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</si>
  <si>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</si>
  <si>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</si>
  <si>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</si>
  <si>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</si>
  <si>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</si>
  <si>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</si>
  <si>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</si>
  <si>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</si>
  <si>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</si>
  <si>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</si>
  <si>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</si>
  <si>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</si>
  <si>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</si>
  <si>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</si>
  <si>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</si>
  <si>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</si>
  <si>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</si>
  <si>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</si>
  <si>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</si>
  <si>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</si>
  <si>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</si>
  <si>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</si>
  <si>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</si>
  <si>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</si>
  <si>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</si>
  <si>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</si>
  <si>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</si>
  <si>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</si>
  <si>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</si>
  <si>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</si>
  <si>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</si>
  <si>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</si>
  <si>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</si>
  <si>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</si>
  <si>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</si>
  <si>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</si>
  <si>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</si>
  <si>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</si>
  <si>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</si>
  <si>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</si>
  <si>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</si>
  <si>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</si>
  <si>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</si>
  <si>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</si>
  <si>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</si>
  <si>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</si>
  <si>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</si>
  <si>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</si>
  <si>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</si>
  <si>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</si>
  <si>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</si>
  <si>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</si>
  <si>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</si>
  <si>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</si>
  <si>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</si>
  <si>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</si>
  <si>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</si>
  <si>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</si>
  <si>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</si>
  <si>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</si>
  <si>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</si>
  <si>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</si>
  <si>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</si>
  <si>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</si>
  <si>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</si>
  <si>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</si>
  <si>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</si>
  <si>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</si>
  <si>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</si>
  <si>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</si>
  <si>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</si>
  <si>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</si>
  <si>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</si>
  <si>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</si>
  <si>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</si>
  <si>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</si>
  <si>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</si>
  <si>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</si>
  <si>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</si>
  <si>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</si>
  <si>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</si>
  <si>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</si>
  <si>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</si>
  <si>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</si>
  <si>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</si>
  <si>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</si>
  <si>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</si>
  <si>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</si>
  <si>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</si>
  <si>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</si>
  <si>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</si>
  <si>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</si>
  <si>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</si>
  <si>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</si>
  <si>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</si>
  <si>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</si>
  <si>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</si>
  <si>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</si>
  <si>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</si>
  <si>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</si>
  <si>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</si>
  <si>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</si>
  <si>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</si>
  <si>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</si>
  <si>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</si>
  <si>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</si>
  <si>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</si>
  <si>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</si>
  <si>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</si>
  <si>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</si>
  <si>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</si>
  <si>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</si>
  <si>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</si>
  <si>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</si>
  <si>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</si>
  <si>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</si>
  <si>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</si>
  <si>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</si>
  <si>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</si>
  <si>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</si>
  <si>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</si>
  <si>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</si>
  <si>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</si>
  <si>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</si>
  <si>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</si>
  <si>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</si>
  <si>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</si>
  <si>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</si>
  <si>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</si>
  <si>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</si>
  <si>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</si>
  <si>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</si>
  <si>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</si>
  <si>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</si>
  <si>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</si>
  <si>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</si>
  <si>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</si>
  <si>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</si>
  <si>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</si>
  <si>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</si>
  <si>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</si>
  <si>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</si>
  <si>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</si>
  <si>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</si>
  <si>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</si>
  <si>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</si>
  <si>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</si>
  <si>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</si>
  <si>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</si>
  <si>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</si>
  <si>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</si>
  <si>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</si>
  <si>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</si>
  <si>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</si>
  <si>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</si>
  <si>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</si>
  <si>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</si>
  <si>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</si>
  <si>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</si>
  <si>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</si>
  <si>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</si>
  <si>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</si>
  <si>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</si>
  <si>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</si>
  <si>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</si>
  <si>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</si>
  <si>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</si>
  <si>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</si>
  <si>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</si>
  <si>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</si>
  <si>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</si>
  <si>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</si>
  <si>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</si>
  <si>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</si>
  <si>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</si>
  <si>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</si>
  <si>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</si>
  <si>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</si>
  <si>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</si>
  <si>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</si>
  <si>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</si>
  <si>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</si>
  <si>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</si>
  <si>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</si>
  <si>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</si>
  <si>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</si>
  <si>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</si>
  <si>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</si>
  <si>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</si>
  <si>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</si>
  <si>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</si>
  <si>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</si>
  <si>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</si>
  <si>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</si>
  <si>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</si>
  <si>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</si>
  <si>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</si>
  <si>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</si>
  <si>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</si>
  <si>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</si>
  <si>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</si>
  <si>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</si>
  <si>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</si>
  <si>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</si>
  <si>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</si>
  <si>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</si>
  <si>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</si>
  <si>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</si>
  <si>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</si>
  <si>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</si>
  <si>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</si>
  <si>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</si>
  <si>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</si>
  <si>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</si>
  <si>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</si>
  <si>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</si>
  <si>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</si>
  <si>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</si>
  <si>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</si>
  <si>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</si>
  <si>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</si>
  <si>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</si>
  <si>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</si>
  <si>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</si>
  <si>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</si>
  <si>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</si>
  <si>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</si>
  <si>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</si>
  <si>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</si>
  <si>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</si>
  <si>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</si>
  <si>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</si>
  <si>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</si>
  <si>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</si>
  <si>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</si>
  <si>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</si>
  <si>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</si>
  <si>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</si>
  <si>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</si>
  <si>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</si>
  <si>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</si>
  <si>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</si>
  <si>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</si>
  <si>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</si>
  <si>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</si>
  <si>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</si>
  <si>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</si>
  <si>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</si>
  <si>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</si>
  <si>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</si>
  <si>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</si>
  <si>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</si>
  <si>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</si>
  <si>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</si>
  <si>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</si>
  <si>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</si>
  <si>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</si>
  <si>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</si>
  <si>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</si>
  <si>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</si>
  <si>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</si>
  <si>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</si>
  <si>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</si>
  <si>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</si>
  <si>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</si>
  <si>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</si>
  <si>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</si>
  <si>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</si>
  <si>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</si>
  <si>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</si>
  <si>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</si>
  <si>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</si>
  <si>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</si>
  <si>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</si>
  <si>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</si>
  <si>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</si>
  <si>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</si>
  <si>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</si>
  <si>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</si>
  <si>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</si>
  <si>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</si>
  <si>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</si>
  <si>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</si>
  <si>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</si>
  <si>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</si>
  <si>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</si>
  <si>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</si>
  <si>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</si>
  <si>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</si>
  <si>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</si>
  <si>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</si>
  <si>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</si>
  <si>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</si>
  <si>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</si>
  <si>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</si>
  <si>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</si>
  <si>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</si>
  <si>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</si>
  <si>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</si>
  <si>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</si>
  <si>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</si>
  <si>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</si>
  <si>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</si>
  <si>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</si>
  <si>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</si>
  <si>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</si>
  <si>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</si>
  <si>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</si>
  <si>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</si>
  <si>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</si>
  <si>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</si>
  <si>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</si>
  <si>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</si>
  <si>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</si>
  <si>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</si>
  <si>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</si>
  <si>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</si>
  <si>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</si>
  <si>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</si>
  <si>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</si>
  <si>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</si>
  <si>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</si>
  <si>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</si>
  <si>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</si>
  <si>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</si>
  <si>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</si>
  <si>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</si>
  <si>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</si>
  <si>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</si>
  <si>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</si>
  <si>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</si>
  <si>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</si>
  <si>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</si>
  <si>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</si>
  <si>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</si>
  <si>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</si>
  <si>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</si>
  <si>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</si>
  <si>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</si>
  <si>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</si>
  <si>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</si>
  <si>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</si>
  <si>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</si>
  <si>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</si>
  <si>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</si>
  <si>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</si>
  <si>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</si>
  <si>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</si>
  <si>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</si>
  <si>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</si>
  <si>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</si>
  <si>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</si>
  <si>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</si>
  <si>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</si>
  <si>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</si>
  <si>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</si>
  <si>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</si>
  <si>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</si>
  <si>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</si>
  <si>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</si>
  <si>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</si>
  <si>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</si>
  <si>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</si>
  <si>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</si>
  <si>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</si>
  <si>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</si>
  <si>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</si>
  <si>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</si>
  <si>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</si>
  <si>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</si>
  <si>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</si>
  <si>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</si>
  <si>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</si>
  <si>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</si>
  <si>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</si>
  <si>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</si>
  <si>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</si>
  <si>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</si>
  <si>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</si>
  <si>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</si>
  <si>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</si>
  <si>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</si>
  <si>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</si>
  <si>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</si>
  <si>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</si>
  <si>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</si>
  <si>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</si>
  <si>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</si>
  <si>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</si>
  <si>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</si>
  <si>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</si>
  <si>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</si>
  <si>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</si>
  <si>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</si>
  <si>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</si>
  <si>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</si>
  <si>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</si>
  <si>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</si>
  <si>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</si>
  <si>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</si>
  <si>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</si>
  <si>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</si>
  <si>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</si>
  <si>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</si>
  <si>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</si>
  <si>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</si>
  <si>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</si>
  <si>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</si>
  <si>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</si>
  <si>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</si>
  <si>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</si>
  <si>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</si>
  <si>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</si>
  <si>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</si>
  <si>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</si>
  <si>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</si>
  <si>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</si>
  <si>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</si>
  <si>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</si>
  <si>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</si>
  <si>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</si>
  <si>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</si>
  <si>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</si>
  <si>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</si>
  <si>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</si>
  <si>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</si>
  <si>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</si>
  <si>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</si>
  <si>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</si>
  <si>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</si>
  <si>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</si>
  <si>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</si>
  <si>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</si>
  <si>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</si>
  <si>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</si>
  <si>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</si>
  <si>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</si>
  <si>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</si>
  <si>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</si>
  <si>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</si>
  <si>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</si>
  <si>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</si>
  <si>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</si>
  <si>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</si>
  <si>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</si>
  <si>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</si>
  <si>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</si>
  <si>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</si>
  <si>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</si>
  <si>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</si>
  <si>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</si>
  <si>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</si>
  <si>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</si>
  <si>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</si>
  <si>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</si>
  <si>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</si>
  <si>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</si>
  <si>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</si>
  <si>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</si>
  <si>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</si>
  <si>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</si>
  <si>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</si>
  <si>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</si>
  <si>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</si>
  <si>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</si>
  <si>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</si>
  <si>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</si>
  <si>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</si>
  <si>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</si>
  <si>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</si>
  <si>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</si>
  <si>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</si>
  <si>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</si>
  <si>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</si>
  <si>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</si>
  <si>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</si>
  <si>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</si>
  <si>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</si>
  <si>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</si>
  <si>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</si>
  <si>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</si>
  <si>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</si>
  <si>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</si>
  <si>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</si>
  <si>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</si>
  <si>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</si>
  <si>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</si>
  <si>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</si>
  <si>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</si>
  <si>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</si>
  <si>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</si>
  <si>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</si>
  <si>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</si>
  <si>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</si>
  <si>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</si>
  <si>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</si>
  <si>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</si>
  <si>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</si>
  <si>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</si>
  <si>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</si>
  <si>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</si>
  <si>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</si>
  <si>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</si>
  <si>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</si>
  <si>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</si>
  <si>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</si>
  <si>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</si>
  <si>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</si>
  <si>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</si>
  <si>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</si>
  <si>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</si>
  <si>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</si>
  <si>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</si>
  <si>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</si>
  <si>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</si>
  <si>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</si>
  <si>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</si>
  <si>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</si>
  <si>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</si>
  <si>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</si>
  <si>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</si>
  <si>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</si>
  <si>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</si>
  <si>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</si>
  <si>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</si>
  <si>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</si>
  <si>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</si>
  <si>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</si>
  <si>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</si>
  <si>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</si>
  <si>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</si>
  <si>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</si>
  <si>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</si>
  <si>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</si>
  <si>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</si>
  <si>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</si>
  <si>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</si>
  <si>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</si>
  <si>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</si>
  <si>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</si>
  <si>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</si>
  <si>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</si>
  <si>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</si>
  <si>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</si>
  <si>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</si>
  <si>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</si>
  <si>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</si>
  <si>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</si>
  <si>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</si>
  <si>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</si>
  <si>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</si>
  <si>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</si>
  <si>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</si>
  <si>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</si>
  <si>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</si>
  <si>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</si>
  <si>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</si>
  <si>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</si>
  <si>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</si>
  <si>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</si>
  <si>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</si>
  <si>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</si>
  <si>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</si>
  <si>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</si>
  <si>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</si>
  <si>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</si>
  <si>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</si>
  <si>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</si>
  <si>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</si>
  <si>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</si>
  <si>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</si>
  <si>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</si>
  <si>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</si>
  <si>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</si>
  <si>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</si>
  <si>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</si>
  <si>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</si>
  <si>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</si>
  <si>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</si>
  <si>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</si>
  <si>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</si>
  <si>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</si>
  <si>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</si>
  <si>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</si>
  <si>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</si>
  <si>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</si>
  <si>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</si>
  <si>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</si>
  <si>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</si>
  <si>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</si>
  <si>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</si>
  <si>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</si>
  <si>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</si>
  <si>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</si>
  <si>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</si>
  <si>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</si>
  <si>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</si>
  <si>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</si>
  <si>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</si>
  <si>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</si>
  <si>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</si>
  <si>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</si>
  <si>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</si>
  <si>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</si>
  <si>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</si>
  <si>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</si>
  <si>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</si>
  <si>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</si>
  <si>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</si>
  <si>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</si>
  <si>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</si>
  <si>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</si>
  <si>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</si>
  <si>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</si>
  <si>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</si>
  <si>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</si>
  <si>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</si>
  <si>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</si>
  <si>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</si>
  <si>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</si>
  <si>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</si>
  <si>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</si>
  <si>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</si>
  <si>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</si>
  <si>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</si>
  <si>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</si>
  <si>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</si>
  <si>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</si>
  <si>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</si>
  <si>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</si>
  <si>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</si>
  <si>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</si>
  <si>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</si>
  <si>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</si>
  <si>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</si>
  <si>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</si>
  <si>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</si>
  <si>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</si>
  <si>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</si>
  <si>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</si>
  <si>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</si>
  <si>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</si>
  <si>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</si>
  <si>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</si>
  <si>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</si>
  <si>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</si>
  <si>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</si>
  <si>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</si>
  <si>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</si>
  <si>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</si>
  <si>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</si>
  <si>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</si>
  <si>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</si>
  <si>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</si>
  <si>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</si>
  <si>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</si>
  <si>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</si>
  <si>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</si>
  <si>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</si>
  <si>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</si>
  <si>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</si>
  <si>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</si>
  <si>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</si>
  <si>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</si>
  <si>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</si>
  <si>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</si>
  <si>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</si>
  <si>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</si>
  <si>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</si>
  <si>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</si>
  <si>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</si>
  <si>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</si>
  <si>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</si>
  <si>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</si>
  <si>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</si>
  <si>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</si>
  <si>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</si>
  <si>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</si>
  <si>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</si>
  <si>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</si>
  <si>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</si>
  <si>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</si>
  <si>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</si>
  <si>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</si>
  <si>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</si>
  <si>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</si>
  <si>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</si>
  <si>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</si>
  <si>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</si>
  <si>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</si>
  <si>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</si>
  <si>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</si>
  <si>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</si>
  <si>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</si>
  <si>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</si>
  <si>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</si>
  <si>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</si>
  <si>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</si>
  <si>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</si>
  <si>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</si>
  <si>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</si>
  <si>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</si>
  <si>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</si>
  <si>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</si>
  <si>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</si>
  <si>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</si>
  <si>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</si>
  <si>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</si>
  <si>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</si>
  <si>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</si>
  <si>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</si>
  <si>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</si>
  <si>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</si>
  <si>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</si>
  <si>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</si>
  <si>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</si>
  <si>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</si>
  <si>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</si>
  <si>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</si>
  <si>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</si>
  <si>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</si>
  <si>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</si>
  <si>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</si>
  <si>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</si>
  <si>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</si>
  <si>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</si>
  <si>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</si>
  <si>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</si>
  <si>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</si>
  <si>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</si>
  <si>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</si>
  <si>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</si>
  <si>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</si>
  <si>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</si>
  <si>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</si>
  <si>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</si>
  <si>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</si>
  <si>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</si>
  <si>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</si>
  <si>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</si>
  <si>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</si>
  <si>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</si>
  <si>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</si>
  <si>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</si>
  <si>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</si>
  <si>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</si>
  <si>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</si>
  <si>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</si>
  <si>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</si>
  <si>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</si>
  <si>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</si>
  <si>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</si>
  <si>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</si>
  <si>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</si>
  <si>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</si>
  <si>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</si>
  <si>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</si>
  <si>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</si>
  <si>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</si>
  <si>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</si>
  <si>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</si>
  <si>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</si>
  <si>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</si>
  <si>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</si>
  <si>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</si>
  <si>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</si>
  <si>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</si>
  <si>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</si>
  <si>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</si>
  <si>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</si>
  <si>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</si>
  <si>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</si>
  <si>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</si>
  <si>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</si>
  <si>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</si>
  <si>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</si>
  <si>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</si>
  <si>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</si>
  <si>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</si>
  <si>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</si>
  <si>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</si>
  <si>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</si>
  <si>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</si>
  <si>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</si>
  <si>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</si>
  <si>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</si>
  <si>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</si>
  <si>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</si>
  <si>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</si>
  <si>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</si>
  <si>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</si>
  <si>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</si>
  <si>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</si>
  <si>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</si>
  <si>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</si>
  <si>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</si>
  <si>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</si>
  <si>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</si>
  <si>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</si>
  <si>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</si>
  <si>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</si>
  <si>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</si>
  <si>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</si>
  <si>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</si>
  <si>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</si>
  <si>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</si>
  <si>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</si>
  <si>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</si>
  <si>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</si>
  <si>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</si>
  <si>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</si>
  <si>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</si>
  <si>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</si>
  <si>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</si>
  <si>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</si>
  <si>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</si>
  <si>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</si>
  <si>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</si>
  <si>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</si>
  <si>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</si>
  <si>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</si>
  <si>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</si>
  <si>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</si>
  <si>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</si>
  <si>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</si>
  <si>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</si>
  <si>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</si>
  <si>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</si>
  <si>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</si>
  <si>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</si>
  <si>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</si>
  <si>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</si>
  <si>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</si>
  <si>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</si>
  <si>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</si>
  <si>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</si>
  <si>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</si>
  <si>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</si>
  <si>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</si>
  <si>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</si>
  <si>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</si>
  <si>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</si>
  <si>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</si>
  <si>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</si>
  <si>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</si>
  <si>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</si>
  <si>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</si>
  <si>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</si>
  <si>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</si>
  <si>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</si>
  <si>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</si>
  <si>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</si>
  <si>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</si>
  <si>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</si>
  <si>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</si>
  <si>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</si>
  <si>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</si>
  <si>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</si>
  <si>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</si>
  <si>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</si>
  <si>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</si>
  <si>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</si>
  <si>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</si>
  <si>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</si>
  <si>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</si>
  <si>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</si>
  <si>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</si>
  <si>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</si>
  <si>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</si>
  <si>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</si>
  <si>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</si>
  <si>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</si>
  <si>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</si>
  <si>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</si>
  <si>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</si>
  <si>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</si>
  <si>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</si>
  <si>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</si>
  <si>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</si>
  <si>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</si>
  <si>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</si>
  <si>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</si>
  <si>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</si>
  <si>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</si>
  <si>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</si>
  <si>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</si>
  <si>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</si>
  <si>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</si>
  <si>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</si>
  <si>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</si>
  <si>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</si>
  <si>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</si>
  <si>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</si>
  <si>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</si>
  <si>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</si>
  <si>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</si>
  <si>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</si>
  <si>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</si>
  <si>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</si>
  <si>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</si>
  <si>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</si>
  <si>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</si>
  <si>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</si>
  <si>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</si>
  <si>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</si>
  <si>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</si>
  <si>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</si>
  <si>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</si>
  <si>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</si>
  <si>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</si>
  <si>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</si>
  <si>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</si>
  <si>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</si>
  <si>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</si>
  <si>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</si>
  <si>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</si>
  <si>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</si>
  <si>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</si>
  <si>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</si>
  <si>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</si>
  <si>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</si>
  <si>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</si>
  <si>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</si>
  <si>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</si>
  <si>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</si>
  <si>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</si>
  <si>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</si>
  <si>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</si>
  <si>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</si>
  <si>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</si>
  <si>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</si>
  <si>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</si>
  <si>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</si>
  <si>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</si>
  <si>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</si>
  <si>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</si>
  <si>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</si>
  <si>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</si>
  <si>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</si>
  <si>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</si>
  <si>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</si>
  <si>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</si>
  <si>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</si>
  <si>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</si>
  <si>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</si>
  <si>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</si>
  <si>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</si>
  <si>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</si>
  <si>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</si>
  <si>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</si>
  <si>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</si>
  <si>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</si>
  <si>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</si>
  <si>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</si>
  <si>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</si>
  <si>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</si>
  <si>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</si>
  <si>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</si>
  <si>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</si>
  <si>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</si>
  <si>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</si>
  <si>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</si>
  <si>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</si>
  <si>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</si>
  <si>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</si>
  <si>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</si>
  <si>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</si>
  <si>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</si>
  <si>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</si>
  <si>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</si>
  <si>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</si>
  <si>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</si>
  <si>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</si>
  <si>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</si>
  <si>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</si>
  <si>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</si>
  <si>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</si>
  <si>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</si>
  <si>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</si>
  <si>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</si>
  <si>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</si>
  <si>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</si>
  <si>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</si>
  <si>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</si>
  <si>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</si>
  <si>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</si>
  <si>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</si>
  <si>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</si>
  <si>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</si>
  <si>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</si>
  <si>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</si>
  <si>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</si>
  <si>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</si>
  <si>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</si>
  <si>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</si>
  <si>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</si>
  <si>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</si>
  <si>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</si>
  <si>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</si>
  <si>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</si>
  <si>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</si>
  <si>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</si>
  <si>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</si>
  <si>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</si>
  <si>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</si>
  <si>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</si>
  <si>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</si>
  <si>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</si>
  <si>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</si>
  <si>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</si>
  <si>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</si>
  <si>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</si>
  <si>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</si>
  <si>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</si>
  <si>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</si>
  <si>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</si>
  <si>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</si>
  <si>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</si>
  <si>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</si>
  <si>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</si>
  <si>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</si>
  <si>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</si>
  <si>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</si>
  <si>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</si>
  <si>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</si>
  <si>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</si>
  <si>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</si>
  <si>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</si>
  <si>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</si>
  <si>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</si>
  <si>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</si>
  <si>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</si>
  <si>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</si>
  <si>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</si>
  <si>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</si>
  <si>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</si>
  <si>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</si>
  <si>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</si>
  <si>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</si>
  <si>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</si>
  <si>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</si>
  <si>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</si>
  <si>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</si>
  <si>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</si>
  <si>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</si>
  <si>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</si>
  <si>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</si>
  <si>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</si>
  <si>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</si>
  <si>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</si>
  <si>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</si>
  <si>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</si>
  <si>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</si>
  <si>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</si>
  <si>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</si>
  <si>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</si>
  <si>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</si>
  <si>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</si>
  <si>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</si>
  <si>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</si>
  <si>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</si>
  <si>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</si>
  <si>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</si>
  <si>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</si>
  <si>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</si>
  <si>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</si>
  <si>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</si>
  <si>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</si>
  <si>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</si>
  <si>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</si>
  <si>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</si>
  <si>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</si>
  <si>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</si>
  <si>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</si>
  <si>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</si>
  <si>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</si>
  <si>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</si>
  <si>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</si>
  <si>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</si>
  <si>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</si>
  <si>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</si>
  <si>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</si>
  <si>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</si>
  <si>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</si>
  <si>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</si>
  <si>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</si>
  <si>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</si>
  <si>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</si>
  <si>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</si>
  <si>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</si>
  <si>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</si>
  <si>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</si>
  <si>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</si>
  <si>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</si>
  <si>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</si>
  <si>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</si>
  <si>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</si>
  <si>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</si>
  <si>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</si>
  <si>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</si>
  <si>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</si>
  <si>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</si>
  <si>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</si>
  <si>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</si>
  <si>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</si>
  <si>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</si>
  <si>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</si>
  <si>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</si>
  <si>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</si>
  <si>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</si>
  <si>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</si>
  <si>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</si>
  <si>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</si>
  <si>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</si>
  <si>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</si>
  <si>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</si>
  <si>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</si>
  <si>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</si>
  <si>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</si>
  <si>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</si>
  <si>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</si>
  <si>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</si>
  <si>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</si>
  <si>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</si>
  <si>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</si>
  <si>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</si>
  <si>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</si>
  <si>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</si>
  <si>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</si>
  <si>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</si>
  <si>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</si>
  <si>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</si>
  <si>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</si>
  <si>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</si>
  <si>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</si>
  <si>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</si>
  <si>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</si>
  <si>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</si>
  <si>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</si>
  <si>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</si>
  <si>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</si>
  <si>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</si>
  <si>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</si>
  <si>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</si>
  <si>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</si>
  <si>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</si>
  <si>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</si>
  <si>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</si>
  <si>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</si>
  <si>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</si>
  <si>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</si>
  <si>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</si>
  <si>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</si>
  <si>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</si>
  <si>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</si>
  <si>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</si>
  <si>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</si>
  <si>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</si>
  <si>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</si>
  <si>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</si>
  <si>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</si>
  <si>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</si>
  <si>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</si>
  <si>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</si>
  <si>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</si>
  <si>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</si>
  <si>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</si>
  <si>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</si>
  <si>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</si>
  <si>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</si>
  <si>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</si>
  <si>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</si>
  <si>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</si>
  <si>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</si>
  <si>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</si>
  <si>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</si>
  <si>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</si>
  <si>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</si>
  <si>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</si>
  <si>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</si>
  <si>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</si>
  <si>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</si>
  <si>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</si>
  <si>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</si>
  <si>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</si>
  <si>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</si>
  <si>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</si>
  <si>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</si>
  <si>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</si>
  <si>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</si>
  <si>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</si>
  <si>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</si>
  <si>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</si>
  <si>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</si>
  <si>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</si>
  <si>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</si>
  <si>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</si>
  <si>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</si>
  <si>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</si>
  <si>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</si>
  <si>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</si>
  <si>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</si>
  <si>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</si>
  <si>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</si>
  <si>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</si>
  <si>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</si>
  <si>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</si>
  <si>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</si>
  <si>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</si>
  <si>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</si>
  <si>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</si>
  <si>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</si>
  <si>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</si>
  <si>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</si>
  <si>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</si>
  <si>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</si>
  <si>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</si>
  <si>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</si>
  <si>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</si>
  <si>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</si>
  <si>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</si>
  <si>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</si>
  <si>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</si>
  <si>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</si>
  <si>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</si>
  <si>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</si>
  <si>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</si>
  <si>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</si>
  <si>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</si>
  <si>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</si>
  <si>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</si>
  <si>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</si>
  <si>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</si>
  <si>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</si>
  <si>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</si>
  <si>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</si>
  <si>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</si>
  <si>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</si>
  <si>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</si>
  <si>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</si>
  <si>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</si>
  <si>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</si>
  <si>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</si>
  <si>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</si>
  <si>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</si>
  <si>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</si>
  <si>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</si>
  <si>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</si>
  <si>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</si>
  <si>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</si>
  <si>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</si>
  <si>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</si>
  <si>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</si>
  <si>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</si>
  <si>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</si>
  <si>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</si>
  <si>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</si>
  <si>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</si>
  <si>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</si>
  <si>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</si>
  <si>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</si>
  <si>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</si>
  <si>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</si>
  <si>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</si>
  <si>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</si>
  <si>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</si>
  <si>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</si>
  <si>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</si>
  <si>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</si>
  <si>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</si>
  <si>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</si>
  <si>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</si>
  <si>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</si>
  <si>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</si>
  <si>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</si>
  <si>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</si>
  <si>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</si>
  <si>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</si>
  <si>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</si>
  <si>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</si>
  <si>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</si>
  <si>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</si>
  <si>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</si>
  <si>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</si>
  <si>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</si>
  <si>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</si>
  <si>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</si>
  <si>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</si>
  <si>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</si>
  <si>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</si>
  <si>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</si>
  <si>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</si>
  <si>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</si>
  <si>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</si>
  <si>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</si>
  <si>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</si>
  <si>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</si>
  <si>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</si>
  <si>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</si>
  <si>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</si>
  <si>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</si>
  <si>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</si>
  <si>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</si>
  <si>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</si>
  <si>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</si>
  <si>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</si>
  <si>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</si>
  <si>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</si>
  <si>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</si>
  <si>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</si>
  <si>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</si>
  <si>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</si>
  <si>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</si>
  <si>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</si>
  <si>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</si>
  <si>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</si>
  <si>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</si>
  <si>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</si>
  <si>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</si>
  <si>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</si>
  <si>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</si>
  <si>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</si>
  <si>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</si>
  <si>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</si>
  <si>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</si>
  <si>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</si>
  <si>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</si>
  <si>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</si>
  <si>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</si>
  <si>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</si>
  <si>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</si>
  <si>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</si>
  <si>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</si>
  <si>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</si>
  <si>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</si>
  <si>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</si>
  <si>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</si>
  <si>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</si>
  <si>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</si>
  <si>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</si>
  <si>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</si>
  <si>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</si>
  <si>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</si>
  <si>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</si>
  <si>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</si>
  <si>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</si>
  <si>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</si>
  <si>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</si>
  <si>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</si>
  <si>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</si>
  <si>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</si>
  <si>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</si>
  <si>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</si>
  <si>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</si>
  <si>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</si>
  <si>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</si>
  <si>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</si>
  <si>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</si>
  <si>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</si>
  <si>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</si>
  <si>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</si>
  <si>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</si>
  <si>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</si>
  <si>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</si>
  <si>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</si>
  <si>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</si>
  <si>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</si>
  <si>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</si>
  <si>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</si>
  <si>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</si>
  <si>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</si>
  <si>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</si>
  <si>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</si>
  <si>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</si>
  <si>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</si>
  <si>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</si>
  <si>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</si>
  <si>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</si>
  <si>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</si>
  <si>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</si>
  <si>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</si>
  <si>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</si>
  <si>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</si>
  <si>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</si>
  <si>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</si>
  <si>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</si>
  <si>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</si>
  <si>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</si>
  <si>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</si>
  <si>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</si>
  <si>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</si>
  <si>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</si>
  <si>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</si>
  <si>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</si>
  <si>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</si>
  <si>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</si>
  <si>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</si>
  <si>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</si>
  <si>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</si>
  <si>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</si>
  <si>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</si>
  <si>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</si>
  <si>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</si>
  <si>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</si>
  <si>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</si>
  <si>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</si>
  <si>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</si>
  <si>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</si>
  <si>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</si>
  <si>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</si>
  <si>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</si>
  <si>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</si>
  <si>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</si>
  <si>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</si>
  <si>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</si>
  <si>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</si>
  <si>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</si>
  <si>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</si>
  <si>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</si>
  <si>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</si>
  <si>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</si>
  <si>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</si>
  <si>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</si>
  <si>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</si>
  <si>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</si>
  <si>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</si>
  <si>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</si>
  <si>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</si>
  <si>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</si>
  <si>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</si>
  <si>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</si>
  <si>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</si>
  <si>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</si>
  <si>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</si>
  <si>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</si>
  <si>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</si>
  <si>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</si>
  <si>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</si>
  <si>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</si>
  <si>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</si>
  <si>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</si>
  <si>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</si>
  <si>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</si>
  <si>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</si>
  <si>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</si>
  <si>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</si>
  <si>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</si>
  <si>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</si>
  <si>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</si>
  <si>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</si>
  <si>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</si>
  <si>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</si>
  <si>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</si>
  <si>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</si>
  <si>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</si>
  <si>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</si>
  <si>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</si>
  <si>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</si>
  <si>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</si>
  <si>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</si>
  <si>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</si>
  <si>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</si>
  <si>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</si>
  <si>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</si>
  <si>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</si>
  <si>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</si>
  <si>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</si>
  <si>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</si>
  <si>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</si>
  <si>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</si>
  <si>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</si>
  <si>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</si>
  <si>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</si>
  <si>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</si>
  <si>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</si>
  <si>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</si>
  <si>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</si>
  <si>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</si>
  <si>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</si>
  <si>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</si>
  <si>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</si>
  <si>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</si>
  <si>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</si>
  <si>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</si>
  <si>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</si>
  <si>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</si>
  <si>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</si>
  <si>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</si>
  <si>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</si>
  <si>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</si>
  <si>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</si>
  <si>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</si>
  <si>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</si>
  <si>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</si>
  <si>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</si>
  <si>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</si>
  <si>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</si>
  <si>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</si>
  <si>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</si>
  <si>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</si>
  <si>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</si>
  <si>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</si>
  <si>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</si>
  <si>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</si>
  <si>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</si>
  <si>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</si>
  <si>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</si>
  <si>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</si>
  <si>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</si>
  <si>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</si>
  <si>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</si>
  <si>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</si>
  <si>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</si>
  <si>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</si>
  <si>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</si>
  <si>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</si>
  <si>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</si>
  <si>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</si>
  <si>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</si>
  <si>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</si>
  <si>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</si>
  <si>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</si>
  <si>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</si>
  <si>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</si>
  <si>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</si>
  <si>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</si>
  <si>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</si>
  <si>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</si>
  <si>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</si>
  <si>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</si>
  <si>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</si>
  <si>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</si>
  <si>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</si>
  <si>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</si>
  <si>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</si>
  <si>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</si>
  <si>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</si>
  <si>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</si>
  <si>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</si>
  <si>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</si>
  <si>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</si>
  <si>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</si>
  <si>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</si>
  <si>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</si>
  <si>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</si>
  <si>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</si>
  <si>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</si>
  <si>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</si>
  <si>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</si>
  <si>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</si>
  <si>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</si>
  <si>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</si>
  <si>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</si>
  <si>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</si>
  <si>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</si>
  <si>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</si>
  <si>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</si>
  <si>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</si>
  <si>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</si>
  <si>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</si>
  <si>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</si>
  <si>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</si>
  <si>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</si>
  <si>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</si>
  <si>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</si>
  <si>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</si>
  <si>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</si>
  <si>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</si>
  <si>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</si>
  <si>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</si>
  <si>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</si>
  <si>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</si>
  <si>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</si>
  <si>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</si>
  <si>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</si>
  <si>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</si>
  <si>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</si>
  <si>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</si>
  <si>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</si>
  <si>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</si>
  <si>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</si>
  <si>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</si>
  <si>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</si>
  <si>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</si>
  <si>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</si>
  <si>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</si>
  <si>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</si>
  <si>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</si>
  <si>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</si>
  <si>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</si>
  <si>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</si>
  <si>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</si>
  <si>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</si>
  <si>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</si>
  <si>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</si>
  <si>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</si>
  <si>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</si>
  <si>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</si>
  <si>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</si>
  <si>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</si>
  <si>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</si>
  <si>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</si>
  <si>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</si>
  <si>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</si>
  <si>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</si>
  <si>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</si>
  <si>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</si>
  <si>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</si>
  <si>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</si>
  <si>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</si>
  <si>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</si>
  <si>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</si>
  <si>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</si>
  <si>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</si>
  <si>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</si>
  <si>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</si>
  <si>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</si>
  <si>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</si>
  <si>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</si>
  <si>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</si>
  <si>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</si>
  <si>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</si>
  <si>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</si>
  <si>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</si>
  <si>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</si>
  <si>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</si>
  <si>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</si>
  <si>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</si>
  <si>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</si>
  <si>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</si>
  <si>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</si>
  <si>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</si>
  <si>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</si>
  <si>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</si>
  <si>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</si>
  <si>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</si>
  <si>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</si>
  <si>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</si>
  <si>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</si>
  <si>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</si>
  <si>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</si>
  <si>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</si>
  <si>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</si>
  <si>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</si>
  <si>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</si>
  <si>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</si>
  <si>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</si>
  <si>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</si>
  <si>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</si>
  <si>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</si>
  <si>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</si>
  <si>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</si>
  <si>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</si>
  <si>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</si>
  <si>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</si>
  <si>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</si>
  <si>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</si>
  <si>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</si>
  <si>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</si>
  <si>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</si>
  <si>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</si>
  <si>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</si>
  <si>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</si>
  <si>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</si>
  <si>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</si>
  <si>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</si>
  <si>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</si>
  <si>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</si>
  <si>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</si>
  <si>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</si>
  <si>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</si>
  <si>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</si>
  <si>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</si>
  <si>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</si>
  <si>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</si>
  <si>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</si>
  <si>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</si>
  <si>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</si>
  <si>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</si>
  <si>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</si>
  <si>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</si>
  <si>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</si>
  <si>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</si>
  <si>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</si>
  <si>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</si>
  <si>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</si>
  <si>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</si>
  <si>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</si>
  <si>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</si>
  <si>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</si>
  <si>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</si>
  <si>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</si>
  <si>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</si>
  <si>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</si>
  <si>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</si>
  <si>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</si>
  <si>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</si>
  <si>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</si>
  <si>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</si>
  <si>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</si>
  <si>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</si>
  <si>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</si>
  <si>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</si>
  <si>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</si>
  <si>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</si>
  <si>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</si>
  <si>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</si>
  <si>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</si>
  <si>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</si>
  <si>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</si>
  <si>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</si>
  <si>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</si>
  <si>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</si>
  <si>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</si>
  <si>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</si>
  <si>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</si>
  <si>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</si>
  <si>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</si>
  <si>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</si>
  <si>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</si>
  <si>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</si>
  <si>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</si>
  <si>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</si>
  <si>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</si>
  <si>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</si>
  <si>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</si>
  <si>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</si>
  <si>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</si>
  <si>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</si>
  <si>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</si>
  <si>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</si>
  <si>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</si>
  <si>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</si>
  <si>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</si>
  <si>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</si>
  <si>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</si>
  <si>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</si>
  <si>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</si>
  <si>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</si>
  <si>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</si>
  <si>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</si>
  <si>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</si>
  <si>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</si>
  <si>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</si>
  <si>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</si>
  <si>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</si>
  <si>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</si>
  <si>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</si>
  <si>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</si>
  <si>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</si>
  <si>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</si>
  <si>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</si>
  <si>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</si>
  <si>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</si>
  <si>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</si>
  <si>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</si>
  <si>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</si>
  <si>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</si>
  <si>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</si>
  <si>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</si>
  <si>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</si>
  <si>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</si>
  <si>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</si>
  <si>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</si>
  <si>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</si>
  <si>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</si>
  <si>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</si>
  <si>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</si>
  <si>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</si>
  <si>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</si>
  <si>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</si>
  <si>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</si>
  <si>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</si>
  <si>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</si>
  <si>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</si>
  <si>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</si>
  <si>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</si>
  <si>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</si>
  <si>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</si>
  <si>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</si>
  <si>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</si>
  <si>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</si>
  <si>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</si>
  <si>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</si>
  <si>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</si>
  <si>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</si>
  <si>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</si>
  <si>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</si>
  <si>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</si>
  <si>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</si>
  <si>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</si>
  <si>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</si>
  <si>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</si>
  <si>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</si>
  <si>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</si>
  <si>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</si>
  <si>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</si>
  <si>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</si>
  <si>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</si>
  <si>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</si>
  <si>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</si>
  <si>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</si>
  <si>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</si>
  <si>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</si>
  <si>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</si>
  <si>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</si>
  <si>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</si>
  <si>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</si>
  <si>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</si>
  <si>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</si>
  <si>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</si>
  <si>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</si>
  <si>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</si>
  <si>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</si>
  <si>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</si>
  <si>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</si>
  <si>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</si>
  <si>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</si>
  <si>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</si>
  <si>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</si>
  <si>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</si>
  <si>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</si>
  <si>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</si>
  <si>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</si>
  <si>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</si>
  <si>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</si>
  <si>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</si>
  <si>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</si>
  <si>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</si>
  <si>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</si>
  <si>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</si>
  <si>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</si>
  <si>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</si>
  <si>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</si>
  <si>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</si>
  <si>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</si>
  <si>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</si>
  <si>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</si>
  <si>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</si>
  <si>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</si>
  <si>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</si>
  <si>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</si>
  <si>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</si>
  <si>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</si>
  <si>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</si>
  <si>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</si>
  <si>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</si>
  <si>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</si>
  <si>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</si>
  <si>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</si>
  <si>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</si>
  <si>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</si>
  <si>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</si>
  <si>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</si>
  <si>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</si>
  <si>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</si>
  <si>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</si>
  <si>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</si>
  <si>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</si>
  <si>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</si>
  <si>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</si>
  <si>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</si>
  <si>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</si>
  <si>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</si>
  <si>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</si>
  <si>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</si>
  <si>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</si>
  <si>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</si>
  <si>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</si>
  <si>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</si>
  <si>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</si>
  <si>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</si>
  <si>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</si>
  <si>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</si>
  <si>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</si>
  <si>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</si>
  <si>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</si>
  <si>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</si>
  <si>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</si>
  <si>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</si>
  <si>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</si>
  <si>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</si>
  <si>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</si>
  <si>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</si>
  <si>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</si>
  <si>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</si>
  <si>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</si>
  <si>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</si>
  <si>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</si>
  <si>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</si>
  <si>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</si>
  <si>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</si>
  <si>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</si>
  <si>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</si>
  <si>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</si>
  <si>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</si>
  <si>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</si>
  <si>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</si>
  <si>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</si>
  <si>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</si>
  <si>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</si>
  <si>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</si>
  <si>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</si>
  <si>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</si>
  <si>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</si>
  <si>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</si>
  <si>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</si>
  <si>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</si>
  <si>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</si>
  <si>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</si>
  <si>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</si>
  <si>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</si>
  <si>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</si>
  <si>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</si>
  <si>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</si>
  <si>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</si>
  <si>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</si>
  <si>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</si>
  <si>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</si>
  <si>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</si>
  <si>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</si>
  <si>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</si>
  <si>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</si>
  <si>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</si>
  <si>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</si>
  <si>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</si>
  <si>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</si>
  <si>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</si>
  <si>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</si>
  <si>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</si>
  <si>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</si>
  <si>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</si>
  <si>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</si>
  <si>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</si>
  <si>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</si>
  <si>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</si>
  <si>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</si>
  <si>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</si>
  <si>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</si>
  <si>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</si>
  <si>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</si>
  <si>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</si>
  <si>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</si>
  <si>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</si>
  <si>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</si>
  <si>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</si>
  <si>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</si>
  <si>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</si>
  <si>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</si>
  <si>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</si>
  <si>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</si>
  <si>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</si>
  <si>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</si>
  <si>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</si>
  <si>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</si>
  <si>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</si>
  <si>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</si>
  <si>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</si>
  <si>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</si>
  <si>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</si>
  <si>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</si>
  <si>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</si>
  <si>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</si>
  <si>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</si>
  <si>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</si>
  <si>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</si>
  <si>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</si>
  <si>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</si>
  <si>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</si>
  <si>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</si>
  <si>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</si>
  <si>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</si>
  <si>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</si>
  <si>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</si>
  <si>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</si>
  <si>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</si>
  <si>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</si>
  <si>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</si>
  <si>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</si>
  <si>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</si>
  <si>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</si>
  <si>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</si>
  <si>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</si>
  <si>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</si>
  <si>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</si>
  <si>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</si>
  <si>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</si>
  <si>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</si>
  <si>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</si>
  <si>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</si>
  <si>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</si>
  <si>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</si>
  <si>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</si>
  <si>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</si>
  <si>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</si>
  <si>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</si>
  <si>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</si>
  <si>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</si>
  <si>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</si>
  <si>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</si>
  <si>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</si>
  <si>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</si>
  <si>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</si>
  <si>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</si>
  <si>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</si>
  <si>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</si>
  <si>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</si>
  <si>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</si>
  <si>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</si>
  <si>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</si>
  <si>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</si>
  <si>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</si>
  <si>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</si>
  <si>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</si>
  <si>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</si>
  <si>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</si>
  <si>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</si>
  <si>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</si>
  <si>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</si>
  <si>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</si>
  <si>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</si>
  <si>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</si>
  <si>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</si>
  <si>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</si>
  <si>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</si>
  <si>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</si>
  <si>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</si>
  <si>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</si>
  <si>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</si>
  <si>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</si>
  <si>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</si>
  <si>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</si>
  <si>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</si>
  <si>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</si>
  <si>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</si>
  <si>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</si>
  <si>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</si>
  <si>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</si>
  <si>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</si>
  <si>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</si>
  <si>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</si>
  <si>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</si>
  <si>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</si>
  <si>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</si>
  <si>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</si>
  <si>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</si>
  <si>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</si>
  <si>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</si>
  <si>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</si>
  <si>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</si>
  <si>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</si>
  <si>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</si>
  <si>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</si>
  <si>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</si>
  <si>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</si>
  <si>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</si>
  <si>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</si>
  <si>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</si>
  <si>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</si>
  <si>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</si>
  <si>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</si>
  <si>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</si>
  <si>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</si>
  <si>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</si>
  <si>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</si>
  <si>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</si>
  <si>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</si>
  <si>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</si>
  <si>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</si>
  <si>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</si>
  <si>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</si>
  <si>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</si>
  <si>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</si>
  <si>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</si>
  <si>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</si>
  <si>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</si>
  <si>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</si>
  <si>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</si>
  <si>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</si>
  <si>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</si>
  <si>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</si>
  <si>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</si>
  <si>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</si>
  <si>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</si>
  <si>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</si>
  <si>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</si>
  <si>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</si>
  <si>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</si>
  <si>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</si>
  <si>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</si>
  <si>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</si>
  <si>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</si>
  <si>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</si>
  <si>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</si>
  <si>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</si>
  <si>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</si>
  <si>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</si>
  <si>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</si>
  <si>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</si>
  <si>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</si>
  <si>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</si>
  <si>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</si>
  <si>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</si>
  <si>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</si>
  <si>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</si>
  <si>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</si>
  <si>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</si>
  <si>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</si>
  <si>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</si>
  <si>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</si>
  <si>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</si>
  <si>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</si>
  <si>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</si>
  <si>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</si>
  <si>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</si>
  <si>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</si>
  <si>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</si>
  <si>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</si>
  <si>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</si>
  <si>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</si>
  <si>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</si>
  <si>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</si>
  <si>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</si>
  <si>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</si>
  <si>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</si>
  <si>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</si>
  <si>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</si>
  <si>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</si>
  <si>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</si>
  <si>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</si>
  <si>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</si>
  <si>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</si>
  <si>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</si>
  <si>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</si>
  <si>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</si>
  <si>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</si>
  <si>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</si>
  <si>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</si>
  <si>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</si>
  <si>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</si>
  <si>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</si>
  <si>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</si>
  <si>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</si>
  <si>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</si>
  <si>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</si>
  <si>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</si>
  <si>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</si>
  <si>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</si>
  <si>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</si>
  <si>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</si>
  <si>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</si>
  <si>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</si>
  <si>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</si>
  <si>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</si>
  <si>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</si>
  <si>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</si>
  <si>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</si>
  <si>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</si>
  <si>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</si>
  <si>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</si>
  <si>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</si>
  <si>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</si>
  <si>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</si>
  <si>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</si>
  <si>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</si>
  <si>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</si>
  <si>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</si>
  <si>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</si>
  <si>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</si>
  <si>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</si>
  <si>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</si>
  <si>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</si>
  <si>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</si>
  <si>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</si>
  <si>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</si>
  <si>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</si>
  <si>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</si>
  <si>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</si>
  <si>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</si>
  <si>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</si>
  <si>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</si>
  <si>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</si>
  <si>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</si>
  <si>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</si>
  <si>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</si>
  <si>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</si>
  <si>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</si>
  <si>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</si>
  <si>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</si>
  <si>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</si>
  <si>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</si>
  <si>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</si>
  <si>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</si>
  <si>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</si>
  <si>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</si>
  <si>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</si>
  <si>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</si>
  <si>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</si>
  <si>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</si>
  <si>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</si>
  <si>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</si>
  <si>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</si>
  <si>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</si>
  <si>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</si>
  <si>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</si>
  <si>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</si>
  <si>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</si>
  <si>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</si>
  <si>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</si>
  <si>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</si>
  <si>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</si>
  <si>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</si>
  <si>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</si>
  <si>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</si>
  <si>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</si>
  <si>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</si>
  <si>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</si>
  <si>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</si>
  <si>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</si>
  <si>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</si>
  <si>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</si>
  <si>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</si>
  <si>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</si>
  <si>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</si>
  <si>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</si>
  <si>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</si>
  <si>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</si>
  <si>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</si>
  <si>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</si>
  <si>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</si>
  <si>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</si>
  <si>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</si>
  <si>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</si>
  <si>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</si>
  <si>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</si>
  <si>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</si>
  <si>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</si>
  <si>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</si>
  <si>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</si>
  <si>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</si>
  <si>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</si>
  <si>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</si>
  <si>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</si>
  <si>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</si>
  <si>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</si>
  <si>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</si>
  <si>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</si>
  <si>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</si>
  <si>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</si>
  <si>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</si>
  <si>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</si>
  <si>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</si>
  <si>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</si>
  <si>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</si>
  <si>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</si>
  <si>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</si>
  <si>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</si>
  <si>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</si>
  <si>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</si>
  <si>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</si>
  <si>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</si>
  <si>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</si>
  <si>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</si>
  <si>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</si>
  <si>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</si>
  <si>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</si>
  <si>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</si>
  <si>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</si>
  <si>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</si>
  <si>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</si>
  <si>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</si>
  <si>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</si>
  <si>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</si>
  <si>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</si>
  <si>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</si>
  <si>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</si>
  <si>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</si>
  <si>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</si>
  <si>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</si>
  <si>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</si>
  <si>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</si>
  <si>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</si>
  <si>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</si>
  <si>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</si>
  <si>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</si>
  <si>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</si>
  <si>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</si>
  <si>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</si>
  <si>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</si>
  <si>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</si>
  <si>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</si>
  <si>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</si>
  <si>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</si>
  <si>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</si>
  <si>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</si>
  <si>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</si>
  <si>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</si>
  <si>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</si>
  <si>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</si>
  <si>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</si>
  <si>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</si>
  <si>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</si>
  <si>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</si>
  <si>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</si>
  <si>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</si>
  <si>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</si>
  <si>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</si>
  <si>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</si>
  <si>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</si>
  <si>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</si>
  <si>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</si>
  <si>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</si>
  <si>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</si>
  <si>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</si>
  <si>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</si>
  <si>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</si>
  <si>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</si>
  <si>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</si>
  <si>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</si>
  <si>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</si>
  <si>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</si>
  <si>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</si>
  <si>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</si>
  <si>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</si>
  <si>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</si>
  <si>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</si>
  <si>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</si>
  <si>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</si>
  <si>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</si>
  <si>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</si>
  <si>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</si>
  <si>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</si>
  <si>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</si>
  <si>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</si>
  <si>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</si>
  <si>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</si>
  <si>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</si>
  <si>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</si>
  <si>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</si>
  <si>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</si>
  <si>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</si>
  <si>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</si>
  <si>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</si>
  <si>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</si>
  <si>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</si>
  <si>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</si>
  <si>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</si>
  <si>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</si>
  <si>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</si>
  <si>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</si>
  <si>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</si>
  <si>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</si>
  <si>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</si>
  <si>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</si>
  <si>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</si>
  <si>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</si>
  <si>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</si>
  <si>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</si>
  <si>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</si>
  <si>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</si>
  <si>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</si>
  <si>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</si>
  <si>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</si>
  <si>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</si>
  <si>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</si>
  <si>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</si>
  <si>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</si>
  <si>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</si>
  <si>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</si>
  <si>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</si>
  <si>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</si>
  <si>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</si>
  <si>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</si>
  <si>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</si>
  <si>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</si>
  <si>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</si>
  <si>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</si>
  <si>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</si>
  <si>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</si>
  <si>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</si>
  <si>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</si>
  <si>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</si>
  <si>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</si>
  <si>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</si>
  <si>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</si>
  <si>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</si>
  <si>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</si>
  <si>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</si>
  <si>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</si>
  <si>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</si>
  <si>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</si>
  <si>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</si>
  <si>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</si>
  <si>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</si>
  <si>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</si>
  <si>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</si>
  <si>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</si>
  <si>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</si>
  <si>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</si>
  <si>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</si>
  <si>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</si>
  <si>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</si>
  <si>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</si>
  <si>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</si>
  <si>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</si>
  <si>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</si>
  <si>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</si>
  <si>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</si>
  <si>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</si>
  <si>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</si>
  <si>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</si>
  <si>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</si>
  <si>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</si>
  <si>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</si>
  <si>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</si>
  <si>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</si>
  <si>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</si>
  <si>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</si>
  <si>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</si>
  <si>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</si>
  <si>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</si>
  <si>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</si>
  <si>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</si>
  <si>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</si>
  <si>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</si>
  <si>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</si>
  <si>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</si>
  <si>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</si>
  <si>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</si>
  <si>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</si>
  <si>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</si>
  <si>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</si>
  <si>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</si>
  <si>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</si>
  <si>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</si>
  <si>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</si>
  <si>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</si>
  <si>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</si>
  <si>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</si>
  <si>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</si>
  <si>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</si>
  <si>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</si>
  <si>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</si>
  <si>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</si>
  <si>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</si>
  <si>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</si>
  <si>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</si>
  <si>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</si>
  <si>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</si>
  <si>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</si>
  <si>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</si>
  <si>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</si>
  <si>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</si>
  <si>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</si>
  <si>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</si>
  <si>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</si>
  <si>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</si>
  <si>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</si>
  <si>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</si>
  <si>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</si>
  <si>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</si>
  <si>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</si>
  <si>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</si>
  <si>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</si>
  <si>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</si>
  <si>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</si>
  <si>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</si>
  <si>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</si>
  <si>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</si>
  <si>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</si>
  <si>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</si>
  <si>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</si>
  <si>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</si>
  <si>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</si>
  <si>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</si>
  <si>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</si>
  <si>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</si>
  <si>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</si>
  <si>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</si>
  <si>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</si>
  <si>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</si>
  <si>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</si>
  <si>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</si>
  <si>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</si>
  <si>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</si>
  <si>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</si>
  <si>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</si>
  <si>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</si>
  <si>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</si>
  <si>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</si>
  <si>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</si>
  <si>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</si>
  <si>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</si>
  <si>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</si>
  <si>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</si>
  <si>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</si>
  <si>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</si>
  <si>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</si>
  <si>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</si>
  <si>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</si>
  <si>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</si>
  <si>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</si>
  <si>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</si>
  <si>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</si>
  <si>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</si>
  <si>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</si>
  <si>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</si>
  <si>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</si>
  <si>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</si>
  <si>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</si>
  <si>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</si>
  <si>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</si>
  <si>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</si>
  <si>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</si>
  <si>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</si>
  <si>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</si>
  <si>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</si>
  <si>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</si>
  <si>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</si>
  <si>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</si>
  <si>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</si>
  <si>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</si>
  <si>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</si>
  <si>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</si>
  <si>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</si>
  <si>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</si>
  <si>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</si>
  <si>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</si>
  <si>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</si>
  <si>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</si>
  <si>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</si>
  <si>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</si>
  <si>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</si>
  <si>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</si>
  <si>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</si>
  <si>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</si>
  <si>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</si>
  <si>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</si>
  <si>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</si>
  <si>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</si>
  <si>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</si>
  <si>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</si>
  <si>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</si>
  <si>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</si>
  <si>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</si>
  <si>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</si>
  <si>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</si>
  <si>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</si>
  <si>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</si>
  <si>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</si>
  <si>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</si>
  <si>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</si>
  <si>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</si>
  <si>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</si>
  <si>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</si>
  <si>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</si>
  <si>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</si>
  <si>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</si>
  <si>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</si>
  <si>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</si>
  <si>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</si>
  <si>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</si>
  <si>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</si>
  <si>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</si>
  <si>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</si>
  <si>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</si>
  <si>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</si>
  <si>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</si>
  <si>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</si>
  <si>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</si>
  <si>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</si>
  <si>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</si>
  <si>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</si>
  <si>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</si>
  <si>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</si>
  <si>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</si>
  <si>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</si>
  <si>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</si>
  <si>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</si>
  <si>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</si>
  <si>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</si>
  <si>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</si>
  <si>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</si>
  <si>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</si>
  <si>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</si>
  <si>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</si>
  <si>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</si>
  <si>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</si>
  <si>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</si>
  <si>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</si>
  <si>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</si>
  <si>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</si>
  <si>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</si>
  <si>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</si>
  <si>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</si>
  <si>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</si>
  <si>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</si>
  <si>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</si>
  <si>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</si>
  <si>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</si>
  <si>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</si>
  <si>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</si>
  <si>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</si>
  <si>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</si>
  <si>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</si>
  <si>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</si>
  <si>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</si>
  <si>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</si>
  <si>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</si>
  <si>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</si>
  <si>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</si>
  <si>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</si>
  <si>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</si>
  <si>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</si>
  <si>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</si>
  <si>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</si>
  <si>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</si>
  <si>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</si>
  <si>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</si>
  <si>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</si>
  <si>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</si>
  <si>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</si>
  <si>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</si>
  <si>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</si>
  <si>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</si>
  <si>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</si>
  <si>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</si>
  <si>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</si>
  <si>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</si>
  <si>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</si>
  <si>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</si>
  <si>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</si>
  <si>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</si>
  <si>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</si>
  <si>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</si>
  <si>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</si>
  <si>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</si>
  <si>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</si>
  <si>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</si>
  <si>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</si>
  <si>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</si>
  <si>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</si>
  <si>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</si>
  <si>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</si>
  <si>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</si>
  <si>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</si>
  <si>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</si>
  <si>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</si>
  <si>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</si>
  <si>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</si>
  <si>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</si>
  <si>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</si>
  <si>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</si>
  <si>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</si>
  <si>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</si>
  <si>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</si>
  <si>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</si>
  <si>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</si>
  <si>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</si>
  <si>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</si>
  <si>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</si>
  <si>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</si>
  <si>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</si>
  <si>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</si>
  <si>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</si>
  <si>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</si>
  <si>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</si>
  <si>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</si>
  <si>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</si>
  <si>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</si>
  <si>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</si>
  <si>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</si>
  <si>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</si>
  <si>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</si>
  <si>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</si>
  <si>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</si>
  <si>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</si>
  <si>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</si>
  <si>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</si>
  <si>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</si>
  <si>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</si>
  <si>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</si>
  <si>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</si>
  <si>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</si>
  <si>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</si>
  <si>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</si>
  <si>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</si>
  <si>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</si>
  <si>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</si>
  <si>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</si>
  <si>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</si>
  <si>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</si>
  <si>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</si>
  <si>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</si>
  <si>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</si>
  <si>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</si>
  <si>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</si>
  <si>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</si>
  <si>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</si>
  <si>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</si>
  <si>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</si>
  <si>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</si>
  <si>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</si>
  <si>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</si>
  <si>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</si>
  <si>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</si>
  <si>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</si>
  <si>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</si>
  <si>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</si>
  <si>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</si>
  <si>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</si>
  <si>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</si>
  <si>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</si>
  <si>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</si>
  <si>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</si>
  <si>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</si>
  <si>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</si>
  <si>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</si>
  <si>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</si>
  <si>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</si>
  <si>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</si>
  <si>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</si>
  <si>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</si>
  <si>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</si>
  <si>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</si>
  <si>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</si>
  <si>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</si>
  <si>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</si>
  <si>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</si>
  <si>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</si>
  <si>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</si>
  <si>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</si>
  <si>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</si>
  <si>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</si>
  <si>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</si>
  <si>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</si>
  <si>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</si>
  <si>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</si>
  <si>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</si>
  <si>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</si>
  <si>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</si>
  <si>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</si>
  <si>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</si>
  <si>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</si>
  <si>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</si>
  <si>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</si>
  <si>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</si>
  <si>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</si>
  <si>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</si>
  <si>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</si>
  <si>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</si>
  <si>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</si>
  <si>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</si>
  <si>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</si>
  <si>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</si>
  <si>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</si>
  <si>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</si>
  <si>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</si>
  <si>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</si>
  <si>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</si>
  <si>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</si>
  <si>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</si>
  <si>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</si>
  <si>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</si>
  <si>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</si>
  <si>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</si>
  <si>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</si>
  <si>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</si>
  <si>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</si>
  <si>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</si>
  <si>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</si>
  <si>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</si>
  <si>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</si>
  <si>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</si>
  <si>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</si>
  <si>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</si>
  <si>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</si>
  <si>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</si>
  <si>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</si>
  <si>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</si>
  <si>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</si>
  <si>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</si>
  <si>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</si>
  <si>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</si>
  <si>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</si>
  <si>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</si>
  <si>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</si>
  <si>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</si>
  <si>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</si>
  <si>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</si>
  <si>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</si>
  <si>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</si>
  <si>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</si>
  <si>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</si>
  <si>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</si>
  <si>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</si>
  <si>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</si>
  <si>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</si>
  <si>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</si>
  <si>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</si>
  <si>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</si>
  <si>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</si>
  <si>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</si>
  <si>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</si>
  <si>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</si>
  <si>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</si>
  <si>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</si>
  <si>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</si>
  <si>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</si>
  <si>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</si>
  <si>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</si>
  <si>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</si>
  <si>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</si>
  <si>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</si>
  <si>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</si>
  <si>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</si>
  <si>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</si>
  <si>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</si>
  <si>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</si>
  <si>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</si>
  <si>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</si>
  <si>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</si>
  <si>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</si>
  <si>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</si>
  <si>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</si>
  <si>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</si>
  <si>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</si>
  <si>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</si>
  <si>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</si>
  <si>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</si>
  <si>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</si>
  <si>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</si>
  <si>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</si>
  <si>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</si>
  <si>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</si>
  <si>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</si>
  <si>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</si>
  <si>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</si>
  <si>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</si>
  <si>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</si>
  <si>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</si>
  <si>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</si>
  <si>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</si>
  <si>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</si>
  <si>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</si>
  <si>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</si>
  <si>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</si>
  <si>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</si>
  <si>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</si>
  <si>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</si>
  <si>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</si>
  <si>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</si>
  <si>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</si>
  <si>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</si>
  <si>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</si>
  <si>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</si>
  <si>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</si>
  <si>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</si>
  <si>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</si>
  <si>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</si>
  <si>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</si>
  <si>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</si>
  <si>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</si>
  <si>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</si>
  <si>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</si>
  <si>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</si>
  <si>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</si>
  <si>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</si>
  <si>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</si>
  <si>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</si>
  <si>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</si>
  <si>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</si>
  <si>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</si>
  <si>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</si>
  <si>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</si>
  <si>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</si>
  <si>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</si>
  <si>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</si>
  <si>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</si>
  <si>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</si>
  <si>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</si>
  <si>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</si>
  <si>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</si>
  <si>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</si>
  <si>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</si>
  <si>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</si>
  <si>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</si>
  <si>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</si>
  <si>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</si>
  <si>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</si>
  <si>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</si>
  <si>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</si>
  <si>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</si>
  <si>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</si>
  <si>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</si>
  <si>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</si>
  <si>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</si>
  <si>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</si>
  <si>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</si>
  <si>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</si>
  <si>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</si>
  <si>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</si>
  <si>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</si>
  <si>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</si>
  <si>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</si>
  <si>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</si>
  <si>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</si>
  <si>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</si>
  <si>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</si>
  <si>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</si>
  <si>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</si>
  <si>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</si>
  <si>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</si>
  <si>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</si>
  <si>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</si>
  <si>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</si>
  <si>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</si>
  <si>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</si>
  <si>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</si>
  <si>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</si>
  <si>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</si>
  <si>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</si>
  <si>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</si>
  <si>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</si>
  <si>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</si>
  <si>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</si>
  <si>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</si>
  <si>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</si>
  <si>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</si>
  <si>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</si>
  <si>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</si>
  <si>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</si>
  <si>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</si>
  <si>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</si>
  <si>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</si>
  <si>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</si>
  <si>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</si>
  <si>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</si>
  <si>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</si>
  <si>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</si>
  <si>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</si>
  <si>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</si>
  <si>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</si>
  <si>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</si>
  <si>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</si>
  <si>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</si>
  <si>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</si>
  <si>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</si>
  <si>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</si>
  <si>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</si>
  <si>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</si>
  <si>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</si>
  <si>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</si>
  <si>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</si>
  <si>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</si>
  <si>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</si>
  <si>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</si>
  <si>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</si>
  <si>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</si>
  <si>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</si>
  <si>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</si>
  <si>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</si>
  <si>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</si>
  <si>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</si>
  <si>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</si>
  <si>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</si>
  <si>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</si>
  <si>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</si>
  <si>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</si>
  <si>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</si>
  <si>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</si>
  <si>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</si>
  <si>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</si>
  <si>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</si>
  <si>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</si>
  <si>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</si>
  <si>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</si>
  <si>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</si>
  <si>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</si>
  <si>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</si>
  <si>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</si>
  <si>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</si>
  <si>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</si>
  <si>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</si>
  <si>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</si>
  <si>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</si>
  <si>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</si>
  <si>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</si>
  <si>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</si>
  <si>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</si>
  <si>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</si>
  <si>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</si>
  <si>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</si>
  <si>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</si>
  <si>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</si>
  <si>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</si>
  <si>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</si>
  <si>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</si>
  <si>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</si>
  <si>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</si>
  <si>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</si>
  <si>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</si>
  <si>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</si>
  <si>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</si>
  <si>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</si>
  <si>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</si>
  <si>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</si>
  <si>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</si>
  <si>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</si>
  <si>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</si>
  <si>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</si>
  <si>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</si>
  <si>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</si>
  <si>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</si>
  <si>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</si>
  <si>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</si>
  <si>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</si>
  <si>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</si>
  <si>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</si>
  <si>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</si>
  <si>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</si>
  <si>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</si>
  <si>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</si>
  <si>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</si>
  <si>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</si>
  <si>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</si>
  <si>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</si>
  <si>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</si>
  <si>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</si>
  <si>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</si>
  <si>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</si>
  <si>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</si>
  <si>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</si>
  <si>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</si>
  <si>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</si>
  <si>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</si>
  <si>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</si>
  <si>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</si>
  <si>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</si>
  <si>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</si>
  <si>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</si>
  <si>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</si>
  <si>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</si>
  <si>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</si>
  <si>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</si>
  <si>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</si>
  <si>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</si>
  <si>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</si>
  <si>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</si>
  <si>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</si>
  <si>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</si>
  <si>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</si>
  <si>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</si>
  <si>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</si>
  <si>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</si>
  <si>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</si>
  <si>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</si>
  <si>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</si>
  <si>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</si>
  <si>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</si>
  <si>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</si>
  <si>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</si>
  <si>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</si>
  <si>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</si>
  <si>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</si>
  <si>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</si>
  <si>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</si>
  <si>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</si>
  <si>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</si>
  <si>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</si>
  <si>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</si>
  <si>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</si>
  <si>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</si>
  <si>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</si>
  <si>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</si>
  <si>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</si>
  <si>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</si>
  <si>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</si>
  <si>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</si>
  <si>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</si>
  <si>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</si>
  <si>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</si>
  <si>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</si>
  <si>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</si>
  <si>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</si>
  <si>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</si>
  <si>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</si>
  <si>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</si>
  <si>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</si>
  <si>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</si>
  <si>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</si>
  <si>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</si>
  <si>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</si>
  <si>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</si>
  <si>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</si>
  <si>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</si>
  <si>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</si>
  <si>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</si>
  <si>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</si>
  <si>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</si>
  <si>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</si>
  <si>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</si>
  <si>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</si>
  <si>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</si>
  <si>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</si>
  <si>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</si>
  <si>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</si>
  <si>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</si>
  <si>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</si>
  <si>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</si>
  <si>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</si>
  <si>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</si>
  <si>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</si>
  <si>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</si>
  <si>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</si>
  <si>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</si>
  <si>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</si>
  <si>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</si>
  <si>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</si>
  <si>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</si>
  <si>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</si>
  <si>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</si>
  <si>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</si>
  <si>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</si>
  <si>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</si>
  <si>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</si>
  <si>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</si>
  <si>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</si>
  <si>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</si>
  <si>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</si>
  <si>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</si>
  <si>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</si>
  <si>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</si>
  <si>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</si>
  <si>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</si>
  <si>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</si>
  <si>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</si>
  <si>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</si>
  <si>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</si>
  <si>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</si>
  <si>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</si>
  <si>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</si>
  <si>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</si>
  <si>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</si>
  <si>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</si>
  <si>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</si>
  <si>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</si>
  <si>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</si>
  <si>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</si>
  <si>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</si>
  <si>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</si>
  <si>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</si>
  <si>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</si>
  <si>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</si>
  <si>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</si>
  <si>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</si>
  <si>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</si>
  <si>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</si>
  <si>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</si>
  <si>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</si>
  <si>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</si>
  <si>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</si>
  <si>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</si>
  <si>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</si>
  <si>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</si>
  <si>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</si>
  <si>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</si>
  <si>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</si>
  <si>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</si>
  <si>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</si>
  <si>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</si>
  <si>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</si>
  <si>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</si>
  <si>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</si>
  <si>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</si>
  <si>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</si>
  <si>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</si>
  <si>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</si>
  <si>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</si>
  <si>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</si>
  <si>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</si>
  <si>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</si>
  <si>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</si>
  <si>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</si>
  <si>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</si>
  <si>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</si>
  <si>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</si>
  <si>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</si>
  <si>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</si>
  <si>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</si>
  <si>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</si>
  <si>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</si>
  <si>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</si>
  <si>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</si>
  <si>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</si>
  <si>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</si>
  <si>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</si>
  <si>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</si>
  <si>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</si>
  <si>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</si>
  <si>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</si>
  <si>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</si>
  <si>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</si>
  <si>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</si>
  <si>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</si>
  <si>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</si>
  <si>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</si>
  <si>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</si>
  <si>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</si>
  <si>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</si>
  <si>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</si>
  <si>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</si>
  <si>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</si>
  <si>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</si>
  <si>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</si>
  <si>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</si>
  <si>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</si>
  <si>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</si>
  <si>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</si>
  <si>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</si>
  <si>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</si>
  <si>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</si>
  <si>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</si>
  <si>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</si>
  <si>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</si>
  <si>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</si>
  <si>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</si>
  <si>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</si>
  <si>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</si>
  <si>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</si>
  <si>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</si>
  <si>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</si>
  <si>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</si>
  <si>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</si>
  <si>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</si>
  <si>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</si>
  <si>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</si>
  <si>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</si>
  <si>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</si>
  <si>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</si>
  <si>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</si>
  <si>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</si>
  <si>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</si>
  <si>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</si>
  <si>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</si>
  <si>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</si>
  <si>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</si>
  <si>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</si>
  <si>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</si>
  <si>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</si>
  <si>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</si>
  <si>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</si>
  <si>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</si>
  <si>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</si>
  <si>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</si>
  <si>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</si>
  <si>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</si>
  <si>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</si>
  <si>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</si>
  <si>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</si>
  <si>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</si>
  <si>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</si>
  <si>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</si>
  <si>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</si>
  <si>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</si>
  <si>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</si>
  <si>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</si>
  <si>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</si>
  <si>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</si>
  <si>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</si>
  <si>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</si>
  <si>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</si>
  <si>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</si>
  <si>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</si>
  <si>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</si>
  <si>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</si>
  <si>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</si>
  <si>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</si>
  <si>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</si>
  <si>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</si>
  <si>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</si>
  <si>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</si>
  <si>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</si>
  <si>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</si>
  <si>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</si>
  <si>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</si>
  <si>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</si>
  <si>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</si>
  <si>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</si>
  <si>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</si>
  <si>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</si>
  <si>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</si>
  <si>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</si>
  <si>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</si>
  <si>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</si>
  <si>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</si>
  <si>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</si>
  <si>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</si>
  <si>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</si>
  <si>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</si>
  <si>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</si>
  <si>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</si>
  <si>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</si>
  <si>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</si>
  <si>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</si>
  <si>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</si>
  <si>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</si>
  <si>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</si>
  <si>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</si>
  <si>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</si>
  <si>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</si>
  <si>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</si>
  <si>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</si>
  <si>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</si>
  <si>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</si>
  <si>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</si>
  <si>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</si>
  <si>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</si>
  <si>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</si>
  <si>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</si>
  <si>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</si>
  <si>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</si>
  <si>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</si>
  <si>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</si>
  <si>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</si>
  <si>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</si>
  <si>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</si>
  <si>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</si>
  <si>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</si>
  <si>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</si>
  <si>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</si>
  <si>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</si>
  <si>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</si>
  <si>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</si>
  <si>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</si>
  <si>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</si>
  <si>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</si>
  <si>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</si>
  <si>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</si>
  <si>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</si>
  <si>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</si>
  <si>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</si>
  <si>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</si>
  <si>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</si>
  <si>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</si>
  <si>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</si>
  <si>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</si>
  <si>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</si>
  <si>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</si>
  <si>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</si>
  <si>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</si>
  <si>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</si>
  <si>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</si>
  <si>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</si>
  <si>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</si>
  <si>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</si>
  <si>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</si>
  <si>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</si>
  <si>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</si>
  <si>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</si>
  <si>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</si>
  <si>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</si>
  <si>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</si>
  <si>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</si>
  <si>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</si>
  <si>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</si>
  <si>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</si>
  <si>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</si>
  <si>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</si>
  <si>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</si>
  <si>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</si>
  <si>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</si>
  <si>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</si>
  <si>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</si>
  <si>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</si>
  <si>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</si>
  <si>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</si>
  <si>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</si>
  <si>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</si>
  <si>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</si>
  <si>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</si>
  <si>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</si>
  <si>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</si>
  <si>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</si>
  <si>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</si>
  <si>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</si>
  <si>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</si>
  <si>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</si>
  <si>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</si>
  <si>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</si>
  <si>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</si>
  <si>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</si>
  <si>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</si>
  <si>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</si>
  <si>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</si>
  <si>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</si>
  <si>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</si>
  <si>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</si>
  <si>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</si>
  <si>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</si>
  <si>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</si>
  <si>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</si>
  <si>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</si>
  <si>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</si>
  <si>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</si>
  <si>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</si>
  <si>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</si>
  <si>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</si>
  <si>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</si>
  <si>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</si>
  <si>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</si>
  <si>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</si>
  <si>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</si>
  <si>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</si>
  <si>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</si>
  <si>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</si>
  <si>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</si>
  <si>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</si>
  <si>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</si>
  <si>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</si>
  <si>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</si>
  <si>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</si>
  <si>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</si>
  <si>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</si>
  <si>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</si>
  <si>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</si>
  <si>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</si>
  <si>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</si>
  <si>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</si>
  <si>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</si>
  <si>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</si>
  <si>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</si>
  <si>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</si>
  <si>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</si>
  <si>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</si>
  <si>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</si>
  <si>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</si>
  <si>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</si>
  <si>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</si>
  <si>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</si>
  <si>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</si>
  <si>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</si>
  <si>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</si>
  <si>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</si>
  <si>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</si>
  <si>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</si>
  <si>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</si>
  <si>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</si>
  <si>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</si>
  <si>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</si>
  <si>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</si>
  <si>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</si>
  <si>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</si>
  <si>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</si>
  <si>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</si>
  <si>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</si>
  <si>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</si>
  <si>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</si>
  <si>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</si>
  <si>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</si>
  <si>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</si>
  <si>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</si>
  <si>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</si>
  <si>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</si>
  <si>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</si>
  <si>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</si>
  <si>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</si>
  <si>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</si>
  <si>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</si>
  <si>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</si>
  <si>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</si>
  <si>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</si>
  <si>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</si>
  <si>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</si>
  <si>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</si>
  <si>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</si>
  <si>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</si>
  <si>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</si>
  <si>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</si>
  <si>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</si>
  <si>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</si>
  <si>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</si>
  <si>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</si>
  <si>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</si>
  <si>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</si>
  <si>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</si>
  <si>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</si>
  <si>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</si>
  <si>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</si>
  <si>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</si>
  <si>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</si>
  <si>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</si>
  <si>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</si>
  <si>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</si>
  <si>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</si>
  <si>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</si>
  <si>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</si>
  <si>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</si>
  <si>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</si>
  <si>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</si>
  <si>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</si>
  <si>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</si>
  <si>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</si>
  <si>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</si>
  <si>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</si>
  <si>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</si>
  <si>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</si>
  <si>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</si>
  <si>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</si>
  <si>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</si>
  <si>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</si>
  <si>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</si>
  <si>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</si>
  <si>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</si>
  <si>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</si>
  <si>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</si>
  <si>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</si>
  <si>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</si>
  <si>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</si>
  <si>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</si>
  <si>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</si>
  <si>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</si>
  <si>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</si>
  <si>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</si>
  <si>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</si>
  <si>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</si>
  <si>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</si>
  <si>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</si>
  <si>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</si>
  <si>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</si>
  <si>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</si>
  <si>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</si>
  <si>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</si>
  <si>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</si>
  <si>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</si>
  <si>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</si>
  <si>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</si>
  <si>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</si>
  <si>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</si>
  <si>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</si>
  <si>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</si>
  <si>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</si>
  <si>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</si>
  <si>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</si>
  <si>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</si>
  <si>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</si>
  <si>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</si>
  <si>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</si>
  <si>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</si>
  <si>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</si>
  <si>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</si>
  <si>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</si>
  <si>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</si>
  <si>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</si>
  <si>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</si>
  <si>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</si>
  <si>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</si>
  <si>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</si>
  <si>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</si>
  <si>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</si>
  <si>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</si>
  <si>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</si>
  <si>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</si>
  <si>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</si>
  <si>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</si>
  <si>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</si>
  <si>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</si>
  <si>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</si>
  <si>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</si>
  <si>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</si>
  <si>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</si>
  <si>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</si>
  <si>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</si>
  <si>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</si>
  <si>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</si>
  <si>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</si>
  <si>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</si>
  <si>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</si>
  <si>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</si>
  <si>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</si>
  <si>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</si>
  <si>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</si>
  <si>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</si>
  <si>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</si>
  <si>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</si>
  <si>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</si>
  <si>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</si>
  <si>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</si>
  <si>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</si>
  <si>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</si>
  <si>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</si>
  <si>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</si>
  <si>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</si>
  <si>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</si>
  <si>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</si>
  <si>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</si>
  <si>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</si>
  <si>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</si>
  <si>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</si>
  <si>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</si>
  <si>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</si>
  <si>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</si>
  <si>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</si>
  <si>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</si>
  <si>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</si>
  <si>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</si>
  <si>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</si>
  <si>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</si>
  <si>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</si>
  <si>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</si>
  <si>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</si>
  <si>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</si>
  <si>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</si>
  <si>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</si>
  <si>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</si>
  <si>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</si>
  <si>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</si>
  <si>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</si>
  <si>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</si>
  <si>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</si>
  <si>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</si>
  <si>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</si>
  <si>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</si>
  <si>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</si>
  <si>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</si>
  <si>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</si>
  <si>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</si>
  <si>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</si>
  <si>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</si>
  <si>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</si>
  <si>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</si>
  <si>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</si>
  <si>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</si>
  <si>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</si>
  <si>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</si>
  <si>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</si>
  <si>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</si>
  <si>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</si>
  <si>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</si>
  <si>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</si>
  <si>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</si>
  <si>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</si>
  <si>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</si>
  <si>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</si>
  <si>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</si>
  <si>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</si>
  <si>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</si>
  <si>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</si>
  <si>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</si>
  <si>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</si>
  <si>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</si>
  <si>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</si>
  <si>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</si>
  <si>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</si>
  <si>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</si>
  <si>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</si>
  <si>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</si>
  <si>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</si>
  <si>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</si>
  <si>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</si>
  <si>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</si>
  <si>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</si>
  <si>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</si>
  <si>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</si>
  <si>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</si>
  <si>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</si>
  <si>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</si>
  <si>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</si>
  <si>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</si>
  <si>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</si>
  <si>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</si>
  <si>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</si>
  <si>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</si>
  <si>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</si>
  <si>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</si>
  <si>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</si>
  <si>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</si>
  <si>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</si>
  <si>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</si>
  <si>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</si>
  <si>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</si>
  <si>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</si>
  <si>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</si>
  <si>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</si>
  <si>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</si>
  <si>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</si>
  <si>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</si>
  <si>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</si>
  <si>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</si>
  <si>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</si>
  <si>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</si>
  <si>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</si>
  <si>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</si>
  <si>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</si>
  <si>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</si>
  <si>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</si>
  <si>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</si>
  <si>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</si>
  <si>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</si>
  <si>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</si>
  <si>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</si>
  <si>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</si>
  <si>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</si>
  <si>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</si>
  <si>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</si>
  <si>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</si>
  <si>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</si>
  <si>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</si>
  <si>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</si>
  <si>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</si>
  <si>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</si>
  <si>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</si>
  <si>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</si>
  <si>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</si>
  <si>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</si>
  <si>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</si>
  <si>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</si>
  <si>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</si>
  <si>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</si>
  <si>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</si>
  <si>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</si>
  <si>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</si>
  <si>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</si>
  <si>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</si>
  <si>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</si>
  <si>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</si>
  <si>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</si>
  <si>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</si>
  <si>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</si>
  <si>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</si>
  <si>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</si>
  <si>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</si>
  <si>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</si>
  <si>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</si>
  <si>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</si>
  <si>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</si>
  <si>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</si>
  <si>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</si>
  <si>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</si>
  <si>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</si>
  <si>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</si>
  <si>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</si>
  <si>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</si>
  <si>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</si>
  <si>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</si>
  <si>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</si>
  <si>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</si>
  <si>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</si>
  <si>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</si>
  <si>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</si>
  <si>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</si>
  <si>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</si>
  <si>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</si>
  <si>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</si>
  <si>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</si>
  <si>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</si>
  <si>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</si>
  <si>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</si>
  <si>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</si>
  <si>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</si>
  <si>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</si>
  <si>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</si>
  <si>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</si>
  <si>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</si>
  <si>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</si>
  <si>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</si>
  <si>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</si>
  <si>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</si>
  <si>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</si>
  <si>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</si>
  <si>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</si>
  <si>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</si>
  <si>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</si>
  <si>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</si>
  <si>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</si>
  <si>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</si>
  <si>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</si>
  <si>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</si>
  <si>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</si>
  <si>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</si>
  <si>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</si>
  <si>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</si>
  <si>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</si>
  <si>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</si>
  <si>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</si>
  <si>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</si>
  <si>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</si>
  <si>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</si>
  <si>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</si>
  <si>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</si>
  <si>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</si>
  <si>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</si>
  <si>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</si>
  <si>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</si>
  <si>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</si>
  <si>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</si>
  <si>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</si>
  <si>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</si>
  <si>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</si>
  <si>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</si>
  <si>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</si>
  <si>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</si>
  <si>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</si>
  <si>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</si>
  <si>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</si>
  <si>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</si>
  <si>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</si>
  <si>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</si>
  <si>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</si>
  <si>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</si>
  <si>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</si>
  <si>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</si>
  <si>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</si>
  <si>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</si>
  <si>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</si>
  <si>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</si>
  <si>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</si>
  <si>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</si>
  <si>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</si>
  <si>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</si>
  <si>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</si>
  <si>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</si>
  <si>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</si>
  <si>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</si>
  <si>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</si>
  <si>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</si>
  <si>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</si>
  <si>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</si>
  <si>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</si>
  <si>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</si>
  <si>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</si>
  <si>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</si>
  <si>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</si>
  <si>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</si>
  <si>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</si>
  <si>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</si>
  <si>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</si>
  <si>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</si>
  <si>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</si>
  <si>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</si>
  <si>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</si>
  <si>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</si>
  <si>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</si>
  <si>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</si>
  <si>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</si>
  <si>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</si>
  <si>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</si>
  <si>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</si>
  <si>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</si>
  <si>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</si>
  <si>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</si>
  <si>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</si>
  <si>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</si>
  <si>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</si>
  <si>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</si>
  <si>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</si>
  <si>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</si>
  <si>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</si>
  <si>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</si>
  <si>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</si>
  <si>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</si>
  <si>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</si>
  <si>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</si>
  <si>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</si>
  <si>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</si>
  <si>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</si>
  <si>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</si>
  <si>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</si>
  <si>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</si>
  <si>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</si>
  <si>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</si>
  <si>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</si>
  <si>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</si>
  <si>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</si>
  <si>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</si>
  <si>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</si>
  <si>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</si>
  <si>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</si>
  <si>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</si>
  <si>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</si>
  <si>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</si>
  <si>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</si>
  <si>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</si>
  <si>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</si>
  <si>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</si>
  <si>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</si>
  <si>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</si>
  <si>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</si>
  <si>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</si>
  <si>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</si>
  <si>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</si>
  <si>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</si>
  <si>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</si>
  <si>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</si>
  <si>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</si>
  <si>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</si>
  <si>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</si>
  <si>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</si>
  <si>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</si>
  <si>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</si>
  <si>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</si>
  <si>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</si>
  <si>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</si>
  <si>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</si>
  <si>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</si>
  <si>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</si>
  <si>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</si>
  <si>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</si>
  <si>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</si>
  <si>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</si>
  <si>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</si>
  <si>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</si>
  <si>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</si>
  <si>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</si>
  <si>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</si>
  <si>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</si>
  <si>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</si>
  <si>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</si>
  <si>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</si>
  <si>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</si>
  <si>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</si>
  <si>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</si>
  <si>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</si>
  <si>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</si>
  <si>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</si>
  <si>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</si>
  <si>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</si>
  <si>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</si>
  <si>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</si>
  <si>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</si>
  <si>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</si>
  <si>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</si>
  <si>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</si>
  <si>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</si>
  <si>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</si>
  <si>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</si>
  <si>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</si>
  <si>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</si>
  <si>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</si>
  <si>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</si>
  <si>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</si>
  <si>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</si>
  <si>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</si>
  <si>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</si>
  <si>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</si>
  <si>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</si>
  <si>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</si>
  <si>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</si>
  <si>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</si>
  <si>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</si>
  <si>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</si>
  <si>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</si>
  <si>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</si>
  <si>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</si>
  <si>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</si>
  <si>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</si>
  <si>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</si>
  <si>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</si>
  <si>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</si>
  <si>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</si>
  <si>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</si>
  <si>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</si>
  <si>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</si>
  <si>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</si>
  <si>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</si>
  <si>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</si>
  <si>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</si>
  <si>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</si>
  <si>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</si>
  <si>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</si>
  <si>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</si>
  <si>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</si>
  <si>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</si>
  <si>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</si>
  <si>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</si>
  <si>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</si>
  <si>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</si>
  <si>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</si>
  <si>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</si>
  <si>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</si>
  <si>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</si>
  <si>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</si>
  <si>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</si>
  <si>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</si>
  <si>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</si>
  <si>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</si>
  <si>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</si>
  <si>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</si>
  <si>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</si>
  <si>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</si>
  <si>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</si>
  <si>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</si>
  <si>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</si>
  <si>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</si>
  <si>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</si>
  <si>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</si>
  <si>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</si>
  <si>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</si>
  <si>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</si>
  <si>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</si>
  <si>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</si>
  <si>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</si>
  <si>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</si>
  <si>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</si>
  <si>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</si>
  <si>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</si>
  <si>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</si>
  <si>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</si>
  <si>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</si>
  <si>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</si>
  <si>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</si>
  <si>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</si>
  <si>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</si>
  <si>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</si>
  <si>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</si>
  <si>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</si>
  <si>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</si>
  <si>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</si>
  <si>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</si>
  <si>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</si>
  <si>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</si>
  <si>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</si>
  <si>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</si>
  <si>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</si>
  <si>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</si>
  <si>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</si>
  <si>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</si>
  <si>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</si>
  <si>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</si>
  <si>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</si>
  <si>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</si>
  <si>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</si>
  <si>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</si>
  <si>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</si>
  <si>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</si>
  <si>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</si>
  <si>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</si>
  <si>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</si>
  <si>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</si>
  <si>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</si>
  <si>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</si>
  <si>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</si>
  <si>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</si>
  <si>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</si>
  <si>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</si>
  <si>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</si>
  <si>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</si>
  <si>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</si>
  <si>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</si>
  <si>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</si>
  <si>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</si>
  <si>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</si>
  <si>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</si>
  <si>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</si>
  <si>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</si>
  <si>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</si>
  <si>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</si>
  <si>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</si>
  <si>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</si>
  <si>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</si>
  <si>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</si>
  <si>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</si>
  <si>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</si>
  <si>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</si>
  <si>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</si>
  <si>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</si>
  <si>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</si>
  <si>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</si>
  <si>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</si>
  <si>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</si>
  <si>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</si>
  <si>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</si>
  <si>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</si>
  <si>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</si>
  <si>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</si>
  <si>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</si>
  <si>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</si>
  <si>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</si>
  <si>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</si>
  <si>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</si>
  <si>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</si>
  <si>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</si>
  <si>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</si>
  <si>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</si>
  <si>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</si>
  <si>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</si>
  <si>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</si>
  <si>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</si>
  <si>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</si>
  <si>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</si>
  <si>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</si>
  <si>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</si>
  <si>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</si>
  <si>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</si>
  <si>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</si>
  <si>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</si>
  <si>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</si>
  <si>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</si>
  <si>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</si>
  <si>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</si>
  <si>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</si>
  <si>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</si>
  <si>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</si>
  <si>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</si>
  <si>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</si>
  <si>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</si>
  <si>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</si>
  <si>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</si>
  <si>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</si>
  <si>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</si>
  <si>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</si>
  <si>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</si>
  <si>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</si>
  <si>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</si>
  <si>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</si>
  <si>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</si>
  <si>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</si>
  <si>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</si>
  <si>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</si>
  <si>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</si>
  <si>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</si>
  <si>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</si>
  <si>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</si>
  <si>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</si>
  <si>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</si>
  <si>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</si>
  <si>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</si>
  <si>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</si>
  <si>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</si>
  <si>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</si>
  <si>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</si>
  <si>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</si>
  <si>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</si>
  <si>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</si>
  <si>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</si>
  <si>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</si>
  <si>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</si>
  <si>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</si>
  <si>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</si>
  <si>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</si>
  <si>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</si>
  <si>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</si>
  <si>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</si>
  <si>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</si>
  <si>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</si>
  <si>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</si>
  <si>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</si>
  <si>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</si>
  <si>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</si>
  <si>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</si>
  <si>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</si>
  <si>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</si>
  <si>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</si>
  <si>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</si>
  <si>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</si>
  <si>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</si>
  <si>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</si>
  <si>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</si>
  <si>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</si>
  <si>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</si>
  <si>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</si>
  <si>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</si>
  <si>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</si>
  <si>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</si>
  <si>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</si>
  <si>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</si>
  <si>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</si>
  <si>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</si>
  <si>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</si>
  <si>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</si>
  <si>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</si>
  <si>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</si>
  <si>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</si>
  <si>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</si>
  <si>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</si>
  <si>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</si>
  <si>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</si>
  <si>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</si>
  <si>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</si>
  <si>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</si>
  <si>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</si>
  <si>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</si>
  <si>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</si>
  <si>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</si>
  <si>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</si>
  <si>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</si>
  <si>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</si>
  <si>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</si>
  <si>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</si>
  <si>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</si>
  <si>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</si>
  <si>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</si>
  <si>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</si>
  <si>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</si>
  <si>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</si>
  <si>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</si>
  <si>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</si>
  <si>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</si>
  <si>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</si>
  <si>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</si>
  <si>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</si>
  <si>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</si>
  <si>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</si>
  <si>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</si>
  <si>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</si>
  <si>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</si>
  <si>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</si>
  <si>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</si>
  <si>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</si>
  <si>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</si>
  <si>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</si>
  <si>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</si>
  <si>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</si>
  <si>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</si>
  <si>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</si>
  <si>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</si>
  <si>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</si>
  <si>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</si>
  <si>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</si>
  <si>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</si>
  <si>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</si>
  <si>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</si>
  <si>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</si>
  <si>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</si>
  <si>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</si>
  <si>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</si>
  <si>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</si>
  <si>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</si>
  <si>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</si>
  <si>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</si>
  <si>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</si>
  <si>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</si>
  <si>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</si>
  <si>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</si>
  <si>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</si>
  <si>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</si>
  <si>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</si>
  <si>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</si>
  <si>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</si>
  <si>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</si>
  <si>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</si>
  <si>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</si>
  <si>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</si>
  <si>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</si>
  <si>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</si>
  <si>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</si>
  <si>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</si>
  <si>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</si>
  <si>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</si>
  <si>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</si>
  <si>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</si>
  <si>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</si>
  <si>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</si>
  <si>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</si>
  <si>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</si>
  <si>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</si>
  <si>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</si>
  <si>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</si>
  <si>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</si>
  <si>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</si>
  <si>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</si>
  <si>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</si>
  <si>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</si>
  <si>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</si>
  <si>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</si>
  <si>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</si>
  <si>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</si>
  <si>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</si>
  <si>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</si>
  <si>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</si>
  <si>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</si>
  <si>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</si>
  <si>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</si>
  <si>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</si>
  <si>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</si>
  <si>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</si>
  <si>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</si>
  <si>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</si>
  <si>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</si>
  <si>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</si>
  <si>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</si>
  <si>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</si>
  <si>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</si>
  <si>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</si>
  <si>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</si>
  <si>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</si>
  <si>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</si>
  <si>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</si>
  <si>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</si>
  <si>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</si>
  <si>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</si>
  <si>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</si>
  <si>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</si>
  <si>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</si>
  <si>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</si>
  <si>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</si>
  <si>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</si>
  <si>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</si>
  <si>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</si>
  <si>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</si>
  <si>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</si>
  <si>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</si>
  <si>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</si>
  <si>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</si>
  <si>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</si>
  <si>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</si>
  <si>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</si>
  <si>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</si>
  <si>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</si>
  <si>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</si>
  <si>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</si>
  <si>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</si>
  <si>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</si>
  <si>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</si>
  <si>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</si>
  <si>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</si>
  <si>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</si>
  <si>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</si>
  <si>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</si>
  <si>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</si>
  <si>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</si>
  <si>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</si>
  <si>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</si>
  <si>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</si>
  <si>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</si>
  <si>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</si>
  <si>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</si>
  <si>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</si>
  <si>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</si>
  <si>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</si>
  <si>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</si>
  <si>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</si>
  <si>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</si>
  <si>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</si>
  <si>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</si>
  <si>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</si>
  <si>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</si>
  <si>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</si>
  <si>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</si>
  <si>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</si>
  <si>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</si>
  <si>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</si>
  <si>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</si>
  <si>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</si>
  <si>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</si>
  <si>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</si>
  <si>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</si>
  <si>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</si>
  <si>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</si>
  <si>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</si>
  <si>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</si>
  <si>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</si>
  <si>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</si>
  <si>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</si>
  <si>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</si>
  <si>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</si>
  <si>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</si>
  <si>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</si>
  <si>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</si>
  <si>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</si>
  <si>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</si>
  <si>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</si>
  <si>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</si>
  <si>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</si>
  <si>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</si>
  <si>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</si>
  <si>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</si>
  <si>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</si>
  <si>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</si>
  <si>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</si>
  <si>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</si>
  <si>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</si>
  <si>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</si>
  <si>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</si>
  <si>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</si>
  <si>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</si>
  <si>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</si>
  <si>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</si>
  <si>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</si>
  <si>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</si>
  <si>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</si>
  <si>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</si>
  <si>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</si>
  <si>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</si>
  <si>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</si>
  <si>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</si>
  <si>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</si>
  <si>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</si>
  <si>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</si>
  <si>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</si>
  <si>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</si>
  <si>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</si>
  <si>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</si>
  <si>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</si>
  <si>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</si>
  <si>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</si>
  <si>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</si>
  <si>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</si>
  <si>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</si>
  <si>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</si>
  <si>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</si>
  <si>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</si>
  <si>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</si>
  <si>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</si>
  <si>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</si>
  <si>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</si>
  <si>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</si>
  <si>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</si>
  <si>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</si>
  <si>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</si>
  <si>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</si>
  <si>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</si>
  <si>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</si>
  <si>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</si>
  <si>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</si>
  <si>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</si>
  <si>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</si>
  <si>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</si>
  <si>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</si>
  <si>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</si>
  <si>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</si>
  <si>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</si>
  <si>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</si>
  <si>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</si>
  <si>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</si>
  <si>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</si>
  <si>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</si>
  <si>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</si>
  <si>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</si>
  <si>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</si>
  <si>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</si>
  <si>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</si>
  <si>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</si>
  <si>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</si>
  <si>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</si>
  <si>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</si>
  <si>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</si>
  <si>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</si>
  <si>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</si>
  <si>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</si>
  <si>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</si>
  <si>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</si>
  <si>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</si>
  <si>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</si>
  <si>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</si>
  <si>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</si>
  <si>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</si>
  <si>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</si>
  <si>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</si>
  <si>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</si>
  <si>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</si>
  <si>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</si>
  <si>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</si>
  <si>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</si>
  <si>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</si>
  <si>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</si>
  <si>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</si>
  <si>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</si>
  <si>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</si>
  <si>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</si>
  <si>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</si>
  <si>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</si>
  <si>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</si>
  <si>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</si>
  <si>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</si>
  <si>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</si>
  <si>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</si>
  <si>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</si>
  <si>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</si>
  <si>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</si>
  <si>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</si>
  <si>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</si>
  <si>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</si>
  <si>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</si>
  <si>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</si>
  <si>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</si>
  <si>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</si>
  <si>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</si>
  <si>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</si>
  <si>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</si>
  <si>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</si>
  <si>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</si>
  <si>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</si>
  <si>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</si>
  <si>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</si>
  <si>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</si>
  <si>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</si>
  <si>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</si>
  <si>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</si>
  <si>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</si>
  <si>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</si>
  <si>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</si>
  <si>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</si>
  <si>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</si>
  <si>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</si>
  <si>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</si>
  <si>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</si>
  <si>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</si>
  <si>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</si>
  <si>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</si>
  <si>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</si>
  <si>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</si>
  <si>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</si>
  <si>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</si>
  <si>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</si>
  <si>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</si>
  <si>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</si>
  <si>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</si>
  <si>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</si>
  <si>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</si>
  <si>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</si>
  <si>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</si>
  <si>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</si>
  <si>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</si>
  <si>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</si>
  <si>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</si>
  <si>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</si>
  <si>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</si>
  <si>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</si>
  <si>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</si>
  <si>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</si>
  <si>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</si>
  <si>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</si>
  <si>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</si>
  <si>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</si>
  <si>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</si>
  <si>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</si>
  <si>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</si>
  <si>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</si>
  <si>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</si>
  <si>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</si>
  <si>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</si>
  <si>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</si>
  <si>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</si>
  <si>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</si>
  <si>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</si>
  <si>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</si>
  <si>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</si>
  <si>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</si>
  <si>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</si>
  <si>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</si>
  <si>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</si>
  <si>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</si>
  <si>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</si>
  <si>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</si>
  <si>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</si>
  <si>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</si>
  <si>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</si>
  <si>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</si>
  <si>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</si>
  <si>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</si>
  <si>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</si>
  <si>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</si>
  <si>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</si>
  <si>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</si>
  <si>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</si>
  <si>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</si>
  <si>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</si>
  <si>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</si>
  <si>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</si>
  <si>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</si>
  <si>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</si>
  <si>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</si>
  <si>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</si>
  <si>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</si>
  <si>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</si>
  <si>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</si>
  <si>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</si>
  <si>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</si>
  <si>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</si>
  <si>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</si>
  <si>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</si>
  <si>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</si>
  <si>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</si>
  <si>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</si>
  <si>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</si>
  <si>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</si>
  <si>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</si>
  <si>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</si>
  <si>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</si>
  <si>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</si>
  <si>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</si>
  <si>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</si>
  <si>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</si>
  <si>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</si>
  <si>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</si>
  <si>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</si>
  <si>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</si>
  <si>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</si>
  <si>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</si>
  <si>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</si>
  <si>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</si>
  <si>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</si>
  <si>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</si>
  <si>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</si>
  <si>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</si>
  <si>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</si>
  <si>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</si>
  <si>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</si>
  <si>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</si>
  <si>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</si>
  <si>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</si>
  <si>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</si>
  <si>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</si>
  <si>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</si>
  <si>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</si>
  <si>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</si>
  <si>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</si>
  <si>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</si>
  <si>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</si>
  <si>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</si>
  <si>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</si>
  <si>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</si>
  <si>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</si>
  <si>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</si>
  <si>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</si>
  <si>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</si>
  <si>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</si>
  <si>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</si>
  <si>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</si>
  <si>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</si>
  <si>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</si>
  <si>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</si>
  <si>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</si>
  <si>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</si>
  <si>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</si>
  <si>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</si>
  <si>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</si>
  <si>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</si>
  <si>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</si>
  <si>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</si>
  <si>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</si>
  <si>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</si>
  <si>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</si>
  <si>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</si>
  <si>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</si>
  <si>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</si>
  <si>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</si>
  <si>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</si>
  <si>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</si>
  <si>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</si>
  <si>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</si>
  <si>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</si>
  <si>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</si>
  <si>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</si>
  <si>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</si>
  <si>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</si>
  <si>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</si>
  <si>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</si>
  <si>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</si>
  <si>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</si>
  <si>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</si>
  <si>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</si>
  <si>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</si>
  <si>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</si>
  <si>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</si>
  <si>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</si>
  <si>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</si>
  <si>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</si>
  <si>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</si>
  <si>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</si>
  <si>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</si>
  <si>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</si>
  <si>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</si>
  <si>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</si>
  <si>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</si>
  <si>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</si>
  <si>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</si>
  <si>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</si>
  <si>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</si>
  <si>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</si>
  <si>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</si>
  <si>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</si>
  <si>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</si>
  <si>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</si>
  <si>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</si>
  <si>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</si>
  <si>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</si>
  <si>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</si>
  <si>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</si>
  <si>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</si>
  <si>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</si>
  <si>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</si>
  <si>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</si>
  <si>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</si>
  <si>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</si>
  <si>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</si>
  <si>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</si>
  <si>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</si>
  <si>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</si>
  <si>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</si>
  <si>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</si>
  <si>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</si>
  <si>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</si>
  <si>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</si>
  <si>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</si>
  <si>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</si>
  <si>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</si>
  <si>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</si>
  <si>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</si>
  <si>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</si>
  <si>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</si>
  <si>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</si>
  <si>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</si>
  <si>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</si>
  <si>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</si>
  <si>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</si>
  <si>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</si>
  <si>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</si>
  <si>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</si>
  <si>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</si>
  <si>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</si>
  <si>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</si>
  <si>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</si>
  <si>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</si>
  <si>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</si>
  <si>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</si>
  <si>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</si>
  <si>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</si>
  <si>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</si>
  <si>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</si>
  <si>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</si>
  <si>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</si>
  <si>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</si>
  <si>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</si>
  <si>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</si>
  <si>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</si>
  <si>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</si>
  <si>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</si>
  <si>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</si>
  <si>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</si>
  <si>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</si>
  <si>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</si>
  <si>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</si>
  <si>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</si>
  <si>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</si>
  <si>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</si>
  <si>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</si>
  <si>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</si>
  <si>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</si>
  <si>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</si>
  <si>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</si>
  <si>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</si>
  <si>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</si>
  <si>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</si>
  <si>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</si>
  <si>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</si>
  <si>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</si>
  <si>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</si>
  <si>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</si>
  <si>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</si>
  <si>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</si>
  <si>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</si>
  <si>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</si>
  <si>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</si>
  <si>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</si>
  <si>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</si>
  <si>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</si>
  <si>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</si>
  <si>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</si>
  <si>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</si>
  <si>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</si>
  <si>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</si>
  <si>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</si>
  <si>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</si>
  <si>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</si>
  <si>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</si>
  <si>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</si>
  <si>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</si>
  <si>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</si>
  <si>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</si>
  <si>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</si>
  <si>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</si>
  <si>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</si>
  <si>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</si>
  <si>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</si>
  <si>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</si>
  <si>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</si>
  <si>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</si>
  <si>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</si>
  <si>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</si>
  <si>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</si>
  <si>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</si>
  <si>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</si>
  <si>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</si>
  <si>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</si>
  <si>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</si>
  <si>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</si>
  <si>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</si>
  <si>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</si>
  <si>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</si>
  <si>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</si>
  <si>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</si>
  <si>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</si>
  <si>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</si>
  <si>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</si>
  <si>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</si>
  <si>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</si>
  <si>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</si>
  <si>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</si>
  <si>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</si>
  <si>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</si>
  <si>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</si>
  <si>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</si>
  <si>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</si>
  <si>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</si>
  <si>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</si>
  <si>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</si>
  <si>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</si>
  <si>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</si>
  <si>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</si>
  <si>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</si>
  <si>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</si>
  <si>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</si>
  <si>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</si>
  <si>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</si>
  <si>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</si>
  <si>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</si>
  <si>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</si>
  <si>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</si>
  <si>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</si>
  <si>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</si>
  <si>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</si>
  <si>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</si>
  <si>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</si>
  <si>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</si>
  <si>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</si>
  <si>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</si>
  <si>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</si>
  <si>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</si>
  <si>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</si>
  <si>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</si>
  <si>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</si>
  <si>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</si>
  <si>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</si>
  <si>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</si>
  <si>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</si>
  <si>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</si>
  <si>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</si>
  <si>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</si>
  <si>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</si>
  <si>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</si>
  <si>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</si>
  <si>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</si>
  <si>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</si>
  <si>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</si>
  <si>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</si>
  <si>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</si>
  <si>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</si>
  <si>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</si>
  <si>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</si>
  <si>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</si>
  <si>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</si>
  <si>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</si>
  <si>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</si>
  <si>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</si>
  <si>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</si>
  <si>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</si>
  <si>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</si>
  <si>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</si>
  <si>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</si>
  <si>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</si>
  <si>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</si>
  <si>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</si>
  <si>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</si>
  <si>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</si>
  <si>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</si>
  <si>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</si>
  <si>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</si>
  <si>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</si>
  <si>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</si>
  <si>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</si>
  <si>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</si>
  <si>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</si>
  <si>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</si>
  <si>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</si>
  <si>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</si>
  <si>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</si>
  <si>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</si>
  <si>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</si>
  <si>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</si>
  <si>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</si>
  <si>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</si>
  <si>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</si>
  <si>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</si>
  <si>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</si>
  <si>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</si>
  <si>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</si>
  <si>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</si>
  <si>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</si>
  <si>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</si>
  <si>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</si>
  <si>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</si>
  <si>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</si>
  <si>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</si>
  <si>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</si>
  <si>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</si>
  <si>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</si>
  <si>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</si>
  <si>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</si>
  <si>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</si>
  <si>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</si>
  <si>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</si>
  <si>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</si>
  <si>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</si>
  <si>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</si>
  <si>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</si>
  <si>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</si>
  <si>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</si>
  <si>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</si>
  <si>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</si>
  <si>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</si>
  <si>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</si>
  <si>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</si>
  <si>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</si>
  <si>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</si>
  <si>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</si>
  <si>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</si>
  <si>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</si>
  <si>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</si>
  <si>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</si>
  <si>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</si>
  <si>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</si>
  <si>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</si>
  <si>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</si>
  <si>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</si>
  <si>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</si>
  <si>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</si>
  <si>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</si>
  <si>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</si>
  <si>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</si>
  <si>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</si>
  <si>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</si>
  <si>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</si>
  <si>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</si>
  <si>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</si>
  <si>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</si>
  <si>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</si>
  <si>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</si>
  <si>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</si>
  <si>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</si>
  <si>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</si>
  <si>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</si>
  <si>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</si>
  <si>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</si>
  <si>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</si>
  <si>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</si>
  <si>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</si>
  <si>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</si>
  <si>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</si>
  <si>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</si>
  <si>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</si>
  <si>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</si>
  <si>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</si>
  <si>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</si>
  <si>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</si>
  <si>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</si>
  <si>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</si>
  <si>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</si>
  <si>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</si>
  <si>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</si>
  <si>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</si>
  <si>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</si>
  <si>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</si>
  <si>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</si>
  <si>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</si>
  <si>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</si>
  <si>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</si>
  <si>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</si>
  <si>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</si>
  <si>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</si>
  <si>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</si>
  <si>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</si>
  <si>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</si>
  <si>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</si>
  <si>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</si>
  <si>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</si>
  <si>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</si>
  <si>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</si>
  <si>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</si>
  <si>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</si>
  <si>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</si>
  <si>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</si>
  <si>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</si>
  <si>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</si>
  <si>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</si>
  <si>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</si>
  <si>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</si>
  <si>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</si>
  <si>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</si>
  <si>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</si>
  <si>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</si>
  <si>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</si>
  <si>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</si>
  <si>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</si>
  <si>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</si>
  <si>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</si>
  <si>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</si>
  <si>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</si>
  <si>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</si>
  <si>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</si>
  <si>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</si>
  <si>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</si>
  <si>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</si>
  <si>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</si>
  <si>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</si>
  <si>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</si>
  <si>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</si>
  <si>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</si>
  <si>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</si>
  <si>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</si>
  <si>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</si>
  <si>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</si>
  <si>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</si>
  <si>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</si>
  <si>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</si>
  <si>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</si>
  <si>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</si>
  <si>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</si>
  <si>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</si>
  <si>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</si>
  <si>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</si>
  <si>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</si>
  <si>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</si>
  <si>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</si>
  <si>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</si>
  <si>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</si>
  <si>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</si>
  <si>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</si>
  <si>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</si>
  <si>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</si>
  <si>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</si>
  <si>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</si>
  <si>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</si>
  <si>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</si>
  <si>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</si>
  <si>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</si>
  <si>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</si>
  <si>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</si>
  <si>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</si>
  <si>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</si>
  <si>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</si>
  <si>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</si>
  <si>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</si>
  <si>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</si>
  <si>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</si>
  <si>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</si>
  <si>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</si>
  <si>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</si>
  <si>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</si>
  <si>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</si>
  <si>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</si>
  <si>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</si>
  <si>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</si>
  <si>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</si>
  <si>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</si>
  <si>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</si>
  <si>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</si>
  <si>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</si>
  <si>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</si>
  <si>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</si>
  <si>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</si>
  <si>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</si>
  <si>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</si>
  <si>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</si>
  <si>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</si>
  <si>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</si>
  <si>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</si>
  <si>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</si>
  <si>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</si>
  <si>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</si>
  <si>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</si>
  <si>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</si>
  <si>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</si>
  <si>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</si>
  <si>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</si>
  <si>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</si>
  <si>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</si>
  <si>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</si>
  <si>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</si>
  <si>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</si>
  <si>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</si>
  <si>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</si>
  <si>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</si>
  <si>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</si>
  <si>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</si>
  <si>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</si>
  <si>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</si>
  <si>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</si>
  <si>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</si>
  <si>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</si>
  <si>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</si>
  <si>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</si>
  <si>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</si>
  <si>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</si>
  <si>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</si>
  <si>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</si>
  <si>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</si>
  <si>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</si>
  <si>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</si>
  <si>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</si>
  <si>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</si>
  <si>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</si>
  <si>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</si>
  <si>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</si>
  <si>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</si>
  <si>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</si>
  <si>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</si>
  <si>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</si>
  <si>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</si>
  <si>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</si>
  <si>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</si>
  <si>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</si>
  <si>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</si>
  <si>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</si>
  <si>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</si>
  <si>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</si>
  <si>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</si>
  <si>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</si>
  <si>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</si>
  <si>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</si>
  <si>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</si>
  <si>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</si>
  <si>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</si>
  <si>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</si>
  <si>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</si>
  <si>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</si>
  <si>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</si>
  <si>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</si>
  <si>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</si>
  <si>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</si>
  <si>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</si>
  <si>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</si>
  <si>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</si>
  <si>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</si>
  <si>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</si>
  <si>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</si>
  <si>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</si>
  <si>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</si>
  <si>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</si>
  <si>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</si>
  <si>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</si>
  <si>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</si>
  <si>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</si>
  <si>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</si>
  <si>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</si>
  <si>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</si>
  <si>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</si>
  <si>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</si>
  <si>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</si>
  <si>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</si>
  <si>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</si>
  <si>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</si>
  <si>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</si>
  <si>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</si>
  <si>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</si>
  <si>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</si>
  <si>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</si>
  <si>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</si>
  <si>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</si>
  <si>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</si>
  <si>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</si>
  <si>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</si>
  <si>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</si>
  <si>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</si>
  <si>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</si>
  <si>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</si>
  <si>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</si>
  <si>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</si>
  <si>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</si>
  <si>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</si>
  <si>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</si>
  <si>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</si>
  <si>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</si>
  <si>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</si>
  <si>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</si>
  <si>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</si>
  <si>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</si>
  <si>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</si>
  <si>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</si>
  <si>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</si>
  <si>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</si>
  <si>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</si>
  <si>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</si>
  <si>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</si>
  <si>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</si>
  <si>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</si>
  <si>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</si>
  <si>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</si>
  <si>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</si>
  <si>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</si>
  <si>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</si>
  <si>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</si>
  <si>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</si>
  <si>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</si>
  <si>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</si>
  <si>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</si>
  <si>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</si>
  <si>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</si>
  <si>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</si>
  <si>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</si>
  <si>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</si>
  <si>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</si>
  <si>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</si>
  <si>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</si>
  <si>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</si>
  <si>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</si>
  <si>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</si>
  <si>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</si>
  <si>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</si>
  <si>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</si>
  <si>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</si>
  <si>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</si>
  <si>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</si>
  <si>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</si>
  <si>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</si>
  <si>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</si>
  <si>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</si>
  <si>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</si>
  <si>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</si>
  <si>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</si>
  <si>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</si>
  <si>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</si>
  <si>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</si>
  <si>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</si>
  <si>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</si>
  <si>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</si>
  <si>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</si>
  <si>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</si>
  <si>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</si>
  <si>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</si>
  <si>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</si>
  <si>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</si>
  <si>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</si>
  <si>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</si>
  <si>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</si>
  <si>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</si>
  <si>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</si>
  <si>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</si>
  <si>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</si>
  <si>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</si>
  <si>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</si>
  <si>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</si>
  <si>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</si>
  <si>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</si>
  <si>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</si>
  <si>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</si>
  <si>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</si>
  <si>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</si>
  <si>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</si>
  <si>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</si>
  <si>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</si>
  <si>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</si>
  <si>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</si>
  <si>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</si>
  <si>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</si>
  <si>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</si>
  <si>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</si>
  <si>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</si>
  <si>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</si>
  <si>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</si>
  <si>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</si>
  <si>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</si>
  <si>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</si>
  <si>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</si>
  <si>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</si>
  <si>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</si>
  <si>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</si>
  <si>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</si>
  <si>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</si>
  <si>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</si>
  <si>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</si>
  <si>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</si>
  <si>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</si>
  <si>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</si>
  <si>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</si>
  <si>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</si>
  <si>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</si>
  <si>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</si>
  <si>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</si>
  <si>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</si>
  <si>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</si>
  <si>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</si>
  <si>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</si>
  <si>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</si>
  <si>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</si>
  <si>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</si>
  <si>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</si>
  <si>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</si>
  <si>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</si>
  <si>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</si>
  <si>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</si>
  <si>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</si>
  <si>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</si>
  <si>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</si>
  <si>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</si>
  <si>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</si>
  <si>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</si>
  <si>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</si>
  <si>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</si>
  <si>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</si>
  <si>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</si>
  <si>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</si>
  <si>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</si>
  <si>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</si>
  <si>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</si>
  <si>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</si>
  <si>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</si>
  <si>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</si>
  <si>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</si>
  <si>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</si>
  <si>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</si>
  <si>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</si>
  <si>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</si>
  <si>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</si>
  <si>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</si>
  <si>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</si>
  <si>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</si>
  <si>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</si>
  <si>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</si>
  <si>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</si>
  <si>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</si>
  <si>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</si>
  <si>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</si>
  <si>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</si>
  <si>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</si>
  <si>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</si>
  <si>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</si>
  <si>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</si>
  <si>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</si>
  <si>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</si>
  <si>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</si>
  <si>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</si>
  <si>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</si>
  <si>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</si>
  <si>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</si>
  <si>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</si>
  <si>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</si>
  <si>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</si>
  <si>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</si>
  <si>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</si>
  <si>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</si>
  <si>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</si>
  <si>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</si>
  <si>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</si>
  <si>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</si>
  <si>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</si>
  <si>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</si>
  <si>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</si>
  <si>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</si>
  <si>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</si>
  <si>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</si>
  <si>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</si>
  <si>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</si>
  <si>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</si>
  <si>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</si>
  <si>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</si>
  <si>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</si>
  <si>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</si>
  <si>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</si>
  <si>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</si>
  <si>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</si>
  <si>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</si>
  <si>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</si>
  <si>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</si>
  <si>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</si>
  <si>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</si>
  <si>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</si>
  <si>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</si>
  <si>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</si>
  <si>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</si>
  <si>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</si>
  <si>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</si>
  <si>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</si>
  <si>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</si>
  <si>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</si>
  <si>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</si>
  <si>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</si>
  <si>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</si>
  <si>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</si>
  <si>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</si>
  <si>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</si>
  <si>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</si>
  <si>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</si>
  <si>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</si>
  <si>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</si>
  <si>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</si>
  <si>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</si>
  <si>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</si>
  <si>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</si>
  <si>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</si>
  <si>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</si>
  <si>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</si>
  <si>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</si>
  <si>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</si>
  <si>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</si>
  <si>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</si>
  <si>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</si>
  <si>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</si>
  <si>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</si>
  <si>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</si>
  <si>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</si>
  <si>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</si>
  <si>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</si>
  <si>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</si>
  <si>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</si>
  <si>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</si>
  <si>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</si>
  <si>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</si>
  <si>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</si>
  <si>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</si>
  <si>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</si>
  <si>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</si>
  <si>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</si>
  <si>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</si>
  <si>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</si>
  <si>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</si>
  <si>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</si>
  <si>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</si>
  <si>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</si>
  <si>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</si>
  <si>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</si>
  <si>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</si>
  <si>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</si>
  <si>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</si>
  <si>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</si>
  <si>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</si>
  <si>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</si>
  <si>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</si>
  <si>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</si>
  <si>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</si>
  <si>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</si>
  <si>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</si>
  <si>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</si>
  <si>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</si>
  <si>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</si>
  <si>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</si>
  <si>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</si>
  <si>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</si>
  <si>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</si>
  <si>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</si>
  <si>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</si>
  <si>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</si>
  <si>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</si>
  <si>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</si>
  <si>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</si>
  <si>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</si>
  <si>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</si>
  <si>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</si>
  <si>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</si>
  <si>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</si>
  <si>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</si>
  <si>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</si>
  <si>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</si>
  <si>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</si>
  <si>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</si>
  <si>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</si>
  <si>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</si>
  <si>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</si>
  <si>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</si>
  <si>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</si>
  <si>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</si>
  <si>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</si>
  <si>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</si>
  <si>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</si>
  <si>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</si>
  <si>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</si>
  <si>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</si>
  <si>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</si>
  <si>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</si>
  <si>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</si>
  <si>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</si>
  <si>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</si>
  <si>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</si>
  <si>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</si>
  <si>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</si>
  <si>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</si>
  <si>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</si>
  <si>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</si>
  <si>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</si>
  <si>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</si>
  <si>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</si>
  <si>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</si>
  <si>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</si>
  <si>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</si>
  <si>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</si>
  <si>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</si>
  <si>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</si>
  <si>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</si>
  <si>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</si>
  <si>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</si>
  <si>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</si>
  <si>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</si>
  <si>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</si>
  <si>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</si>
  <si>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</si>
  <si>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</si>
  <si>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</si>
  <si>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</si>
  <si>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</si>
  <si>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</si>
  <si>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</si>
  <si>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</si>
  <si>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</si>
  <si>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</si>
  <si>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</si>
  <si>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</si>
  <si>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</si>
  <si>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</si>
  <si>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</si>
  <si>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</si>
  <si>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</si>
  <si>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</si>
  <si>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</si>
  <si>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</si>
  <si>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</si>
  <si>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</si>
  <si>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</si>
  <si>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</si>
  <si>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</si>
  <si>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</si>
  <si>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</si>
  <si>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</si>
  <si>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</si>
  <si>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</si>
  <si>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</si>
  <si>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</si>
  <si>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</si>
  <si>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</si>
  <si>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</si>
  <si>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</si>
  <si>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</si>
  <si>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</si>
  <si>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</si>
  <si>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</si>
  <si>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</si>
  <si>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</si>
  <si>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</si>
  <si>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</si>
  <si>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</si>
  <si>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</si>
  <si>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</si>
  <si>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</si>
  <si>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</si>
  <si>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</si>
  <si>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</si>
  <si>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</si>
  <si>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</si>
  <si>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</si>
  <si>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</si>
  <si>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</si>
  <si>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</si>
  <si>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</si>
  <si>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</si>
  <si>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</si>
  <si>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</si>
  <si>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</si>
  <si>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</si>
  <si>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</si>
  <si>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</si>
  <si>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</si>
  <si>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</si>
  <si>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</si>
  <si>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</si>
  <si>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</si>
  <si>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</si>
  <si>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</si>
  <si>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</si>
  <si>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</si>
  <si>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</si>
  <si>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</si>
  <si>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</si>
  <si>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</si>
  <si>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</si>
  <si>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</si>
  <si>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</si>
  <si>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</si>
  <si>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</si>
  <si>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</si>
  <si>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</si>
  <si>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</si>
  <si>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</si>
  <si>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</si>
  <si>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</si>
  <si>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</si>
  <si>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</si>
  <si>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</si>
  <si>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</si>
  <si>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</si>
  <si>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</si>
  <si>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</si>
  <si>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</si>
  <si>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</si>
  <si>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</si>
  <si>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</si>
  <si>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</si>
  <si>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</si>
  <si>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</si>
  <si>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</si>
  <si>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</si>
  <si>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</si>
  <si>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</si>
  <si>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</si>
  <si>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</si>
  <si>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</si>
  <si>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</si>
  <si>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</si>
  <si>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</si>
  <si>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</si>
  <si>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</si>
  <si>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</si>
  <si>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</si>
  <si>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</si>
  <si>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</si>
  <si>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</si>
  <si>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</si>
  <si>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</si>
  <si>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</si>
  <si>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</si>
  <si>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</si>
  <si>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</si>
  <si>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</si>
  <si>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</si>
  <si>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</si>
  <si>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</si>
  <si>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</si>
  <si>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</si>
  <si>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</si>
  <si>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</si>
  <si>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</si>
  <si>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</si>
  <si>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</si>
  <si>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</si>
  <si>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</si>
  <si>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</si>
  <si>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</si>
  <si>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</si>
  <si>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</si>
  <si>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</si>
  <si>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</si>
  <si>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</si>
  <si>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</si>
  <si>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</si>
  <si>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</si>
  <si>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</si>
  <si>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</si>
  <si>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</si>
  <si>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</si>
  <si>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</si>
  <si>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</si>
  <si>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</si>
  <si>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</si>
  <si>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</si>
  <si>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</si>
  <si>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</si>
  <si>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</si>
  <si>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</si>
  <si>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</si>
  <si>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</si>
  <si>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</si>
  <si>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</si>
  <si>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</si>
  <si>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</si>
  <si>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</si>
  <si>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</si>
  <si>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</si>
  <si>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</si>
  <si>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</si>
  <si>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</si>
  <si>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</si>
  <si>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</si>
  <si>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</si>
  <si>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</si>
  <si>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</si>
  <si>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</si>
  <si>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</si>
  <si>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</si>
  <si>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</si>
  <si>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</si>
  <si>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</si>
  <si>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</si>
  <si>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</si>
  <si>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</si>
  <si>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</si>
  <si>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</si>
  <si>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</si>
  <si>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</si>
  <si>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</si>
  <si>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</si>
  <si>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</si>
  <si>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</si>
  <si>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</si>
  <si>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</si>
  <si>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</si>
  <si>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</si>
  <si>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</si>
  <si>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</si>
  <si>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</si>
  <si>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</si>
  <si>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</si>
  <si>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</si>
  <si>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</si>
  <si>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</si>
  <si>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</si>
  <si>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</si>
  <si>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</si>
  <si>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</si>
  <si>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</si>
  <si>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</si>
  <si>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</si>
  <si>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</si>
  <si>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</si>
  <si>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</si>
  <si>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</si>
  <si>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</si>
  <si>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</si>
  <si>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</si>
  <si>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</si>
  <si>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</si>
  <si>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</si>
  <si>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</si>
  <si>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</si>
  <si>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</si>
  <si>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</si>
  <si>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</si>
  <si>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</si>
  <si>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</si>
  <si>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</si>
  <si>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</si>
  <si>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</si>
  <si>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</si>
  <si>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</si>
  <si>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</si>
  <si>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</si>
  <si>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</si>
  <si>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</si>
  <si>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</si>
  <si>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</si>
  <si>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</si>
  <si>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</si>
  <si>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</si>
  <si>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</si>
  <si>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</si>
  <si>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</si>
  <si>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</si>
  <si>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</si>
  <si>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</si>
  <si>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</si>
  <si>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</si>
  <si>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</si>
  <si>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</si>
  <si>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</si>
  <si>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</si>
  <si>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</si>
  <si>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</si>
  <si>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</si>
  <si>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</si>
  <si>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</si>
  <si>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</si>
  <si>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</si>
  <si>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</si>
  <si>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</si>
  <si>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</si>
  <si>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</si>
  <si>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</si>
  <si>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</si>
  <si>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</si>
  <si>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</si>
  <si>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</si>
  <si>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</si>
  <si>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</si>
  <si>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</si>
  <si>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</si>
  <si>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</si>
  <si>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</si>
  <si>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</si>
  <si>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</si>
  <si>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</si>
  <si>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</si>
  <si>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</si>
  <si>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</si>
  <si>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</si>
  <si>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</si>
  <si>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</si>
  <si>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</si>
  <si>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</si>
  <si>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</si>
  <si>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</si>
  <si>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</si>
  <si>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</si>
  <si>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</si>
  <si>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</si>
  <si>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</si>
  <si>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</si>
  <si>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</si>
  <si>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</si>
  <si>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</si>
  <si>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</si>
  <si>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</si>
  <si>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</si>
  <si>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</si>
  <si>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</si>
  <si>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</si>
  <si>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</si>
  <si>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</si>
  <si>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</si>
  <si>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</si>
  <si>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</si>
  <si>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</si>
  <si>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</si>
  <si>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</si>
  <si>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</si>
  <si>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</si>
  <si>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</si>
  <si>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</si>
  <si>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</si>
  <si>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</si>
  <si>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</si>
  <si>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</si>
  <si>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</si>
  <si>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</si>
  <si>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</si>
  <si>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</si>
  <si>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</si>
  <si>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</si>
  <si>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</si>
  <si>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</si>
  <si>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</si>
  <si>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</si>
  <si>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</si>
  <si>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</si>
  <si>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</si>
  <si>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</si>
  <si>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</si>
  <si>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</si>
  <si>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</si>
  <si>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</si>
  <si>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</si>
  <si>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</si>
  <si>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</si>
  <si>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</si>
  <si>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</si>
  <si>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</si>
  <si>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</si>
  <si>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</si>
  <si>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</si>
  <si>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</si>
  <si>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</si>
  <si>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</si>
  <si>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</si>
  <si>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</si>
  <si>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</si>
  <si>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</si>
  <si>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</si>
  <si>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</si>
  <si>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</si>
  <si>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</si>
  <si>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</si>
  <si>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</si>
  <si>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</si>
  <si>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</si>
  <si>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</si>
  <si>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</si>
  <si>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</si>
  <si>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</si>
  <si>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</si>
  <si>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</si>
  <si>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</si>
  <si>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</si>
  <si>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</si>
  <si>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</si>
  <si>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</si>
  <si>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</si>
  <si>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</si>
  <si>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</si>
  <si>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</si>
  <si>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</si>
  <si>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</si>
  <si>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</si>
  <si>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</si>
  <si>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</si>
  <si>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</si>
  <si>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</si>
  <si>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</si>
  <si>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</si>
  <si>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</si>
  <si>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</si>
  <si>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</si>
  <si>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</si>
  <si>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</si>
  <si>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</si>
  <si>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</si>
  <si>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</si>
  <si>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</si>
  <si>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</si>
  <si>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</si>
  <si>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</si>
  <si>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</si>
  <si>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</si>
  <si>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</si>
  <si>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</si>
  <si>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</si>
  <si>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</si>
  <si>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</si>
  <si>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</si>
  <si>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</si>
  <si>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</si>
  <si>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</si>
  <si>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</si>
  <si>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</si>
  <si>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</si>
  <si>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</si>
  <si>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</si>
  <si>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</si>
  <si>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</si>
  <si>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</si>
  <si>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</si>
  <si>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</si>
  <si>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</si>
  <si>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</si>
  <si>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</si>
  <si>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</si>
  <si>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</si>
  <si>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</si>
  <si>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</si>
  <si>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</si>
  <si>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</si>
  <si>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</si>
  <si>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</si>
  <si>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</si>
  <si>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</si>
  <si>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</si>
  <si>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</si>
  <si>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</si>
  <si>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</si>
  <si>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</si>
  <si>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</si>
  <si>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</si>
  <si>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</si>
  <si>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</si>
  <si>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</si>
  <si>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</si>
  <si>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</si>
  <si>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</si>
  <si>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</si>
  <si>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</si>
  <si>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</si>
  <si>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</si>
  <si>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</si>
  <si>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</si>
  <si>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</si>
  <si>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</si>
  <si>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</si>
  <si>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</si>
  <si>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</si>
  <si>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</si>
  <si>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</si>
  <si>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</si>
  <si>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</si>
  <si>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</si>
  <si>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</si>
  <si>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</si>
  <si>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</si>
  <si>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</si>
  <si>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</si>
  <si>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</si>
  <si>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</si>
  <si>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</si>
  <si>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</si>
  <si>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</si>
  <si>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</si>
  <si>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</si>
  <si>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</si>
  <si>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</si>
  <si>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</si>
  <si>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</si>
  <si>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</si>
  <si>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</si>
  <si>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</si>
  <si>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</si>
  <si>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</si>
  <si>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</si>
  <si>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</si>
  <si>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</si>
  <si>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</si>
  <si>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</si>
  <si>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</si>
  <si>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</si>
  <si>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</si>
  <si>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</si>
  <si>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</si>
  <si>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</si>
  <si>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</si>
  <si>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</si>
  <si>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</si>
  <si>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</si>
  <si>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</si>
  <si>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</si>
  <si>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</si>
  <si>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</si>
  <si>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</si>
  <si>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</si>
  <si>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</si>
  <si>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</si>
  <si>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</si>
  <si>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</si>
  <si>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</si>
  <si>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</si>
  <si>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</si>
  <si>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</si>
  <si>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</si>
  <si>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</si>
  <si>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</si>
  <si>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</si>
  <si>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</si>
  <si>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</si>
  <si>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</si>
  <si>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</si>
  <si>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</si>
  <si>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</si>
  <si>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</si>
  <si>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</si>
  <si>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</si>
  <si>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</si>
  <si>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</si>
  <si>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</si>
  <si>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</si>
  <si>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</si>
  <si>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</si>
  <si>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</si>
  <si>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</si>
  <si>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</si>
  <si>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</si>
  <si>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</si>
  <si>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</si>
  <si>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</si>
  <si>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</si>
  <si>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</si>
  <si>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</si>
  <si>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</si>
  <si>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</si>
  <si>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</si>
  <si>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</si>
  <si>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</si>
  <si>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</si>
  <si>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</si>
  <si>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</si>
  <si>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</si>
  <si>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</si>
  <si>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</si>
  <si>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</si>
  <si>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</si>
  <si>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</si>
  <si>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</si>
  <si>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</si>
  <si>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</si>
  <si>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</si>
  <si>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</si>
  <si>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</si>
  <si>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</si>
  <si>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</si>
  <si>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</si>
  <si>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</si>
  <si>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</si>
  <si>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</si>
  <si>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</si>
  <si>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</si>
  <si>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</si>
  <si>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</si>
  <si>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</si>
  <si>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</si>
  <si>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</si>
  <si>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</si>
  <si>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</si>
  <si>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</si>
  <si>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</si>
  <si>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</si>
  <si>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</si>
  <si>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</si>
  <si>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</si>
  <si>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</si>
  <si>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</si>
  <si>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</si>
  <si>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</si>
  <si>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</si>
  <si>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</si>
  <si>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</si>
  <si>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</si>
  <si>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</si>
  <si>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</si>
  <si>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</si>
  <si>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</si>
  <si>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</si>
  <si>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</si>
  <si>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</si>
  <si>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</si>
  <si>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</si>
  <si>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</si>
  <si>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</si>
  <si>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</si>
  <si>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</si>
  <si>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</si>
  <si>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</si>
  <si>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</si>
  <si>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</si>
  <si>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</si>
  <si>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</si>
  <si>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</si>
  <si>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</si>
  <si>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</si>
  <si>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</si>
  <si>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</si>
  <si>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</si>
  <si>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</si>
  <si>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</si>
  <si>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</si>
  <si>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</si>
  <si>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</si>
  <si>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</si>
  <si>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</si>
  <si>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</si>
  <si>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</si>
  <si>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</si>
  <si>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</si>
  <si>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</si>
  <si>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</si>
  <si>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</si>
  <si>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</si>
  <si>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</si>
  <si>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</si>
  <si>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</si>
  <si>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</si>
  <si>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</si>
  <si>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</si>
  <si>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</si>
  <si>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</si>
  <si>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</si>
  <si>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</si>
  <si>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</si>
  <si>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</si>
  <si>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</si>
  <si>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</si>
  <si>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</si>
  <si>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</si>
  <si>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</si>
  <si>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</si>
  <si>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</si>
  <si>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</si>
  <si>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</si>
  <si>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</si>
  <si>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</si>
  <si>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</si>
  <si>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</si>
  <si>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</si>
  <si>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</si>
  <si>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</si>
  <si>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</si>
  <si>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</si>
  <si>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</si>
  <si>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</si>
  <si>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</si>
  <si>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</si>
  <si>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</si>
  <si>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</si>
  <si>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</si>
  <si>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</si>
  <si>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</si>
  <si>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</si>
  <si>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</si>
  <si>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</si>
  <si>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</si>
  <si>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</si>
  <si>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</si>
  <si>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</si>
  <si>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</si>
  <si>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</si>
  <si>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</si>
  <si>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</si>
  <si>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</si>
  <si>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</si>
  <si>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</si>
  <si>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</si>
  <si>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</si>
  <si>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</si>
  <si>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</si>
  <si>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</si>
  <si>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</si>
  <si>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</si>
  <si>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</si>
  <si>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</si>
  <si>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</si>
  <si>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</si>
  <si>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</si>
  <si>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</si>
  <si>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</si>
  <si>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</si>
  <si>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</si>
  <si>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</si>
  <si>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</si>
  <si>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</si>
  <si>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</si>
  <si>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</si>
  <si>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</si>
  <si>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</si>
  <si>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</si>
  <si>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</si>
  <si>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</si>
  <si>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</si>
  <si>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</si>
  <si>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</si>
  <si>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</si>
  <si>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</si>
  <si>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</si>
  <si>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</si>
  <si>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</si>
  <si>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</si>
  <si>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</si>
  <si>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</si>
  <si>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</si>
  <si>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</si>
  <si>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</si>
  <si>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</si>
  <si>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</si>
  <si>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</si>
  <si>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</si>
  <si>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</si>
  <si>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</si>
  <si>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</si>
  <si>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</si>
  <si>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</si>
  <si>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</si>
  <si>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</si>
  <si>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</si>
  <si>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</si>
  <si>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</si>
  <si>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</si>
  <si>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</si>
  <si>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</si>
  <si>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</si>
  <si>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</si>
  <si>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</si>
  <si>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</si>
  <si>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</si>
  <si>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</si>
  <si>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</si>
  <si>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</si>
  <si>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</si>
  <si>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</si>
  <si>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</si>
  <si>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</si>
  <si>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</si>
  <si>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</si>
  <si>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</si>
  <si>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</si>
  <si>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</si>
  <si>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</si>
  <si>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</si>
  <si>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</si>
  <si>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</si>
  <si>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</si>
  <si>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</si>
  <si>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</si>
  <si>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</si>
  <si>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</si>
  <si>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</si>
  <si>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</si>
  <si>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</si>
  <si>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</si>
  <si>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</si>
  <si>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</si>
  <si>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</si>
  <si>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</si>
  <si>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</si>
  <si>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</si>
  <si>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</si>
  <si>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</si>
  <si>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</si>
  <si>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</si>
  <si>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</si>
  <si>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</si>
  <si>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</si>
  <si>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</si>
  <si>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</si>
  <si>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</si>
  <si>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</si>
  <si>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</si>
  <si>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</si>
  <si>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</si>
  <si>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</si>
  <si>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</si>
  <si>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</si>
  <si>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</si>
  <si>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</si>
  <si>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</si>
  <si>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</si>
  <si>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</si>
  <si>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</si>
  <si>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</si>
  <si>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</si>
  <si>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</si>
  <si>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</si>
  <si>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</si>
  <si>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</si>
  <si>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</si>
  <si>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</si>
  <si>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</si>
  <si>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</si>
  <si>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</si>
  <si>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</si>
  <si>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</si>
  <si>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</si>
  <si>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</si>
  <si>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</si>
  <si>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</si>
  <si>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</si>
  <si>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</si>
  <si>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</si>
  <si>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</si>
  <si>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</si>
  <si>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</si>
  <si>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</si>
  <si>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</si>
  <si>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</si>
  <si>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</si>
  <si>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</si>
  <si>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</si>
  <si>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</si>
  <si>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</si>
  <si>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</si>
  <si>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</si>
  <si>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</si>
  <si>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</si>
  <si>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</si>
  <si>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</si>
  <si>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</si>
  <si>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</si>
  <si>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</si>
  <si>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</si>
  <si>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</si>
  <si>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</si>
  <si>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</si>
  <si>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</si>
  <si>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</si>
  <si>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</si>
  <si>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</si>
  <si>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</si>
  <si>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</si>
  <si>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</si>
  <si>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</si>
  <si>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</si>
  <si>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</si>
  <si>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</si>
  <si>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</si>
  <si>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</si>
  <si>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</si>
  <si>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</si>
  <si>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</si>
  <si>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</si>
  <si>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</si>
  <si>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</si>
  <si>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</si>
  <si>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</si>
  <si>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</si>
  <si>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</si>
  <si>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</si>
  <si>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</si>
  <si>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</si>
  <si>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</si>
  <si>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</si>
  <si>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</si>
  <si>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</si>
  <si>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</si>
  <si>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</si>
  <si>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</si>
  <si>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</si>
  <si>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</si>
  <si>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</si>
  <si>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</si>
  <si>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</si>
  <si>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</si>
  <si>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</si>
  <si>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</si>
  <si>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</si>
  <si>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</si>
  <si>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</si>
  <si>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</si>
  <si>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</si>
  <si>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</si>
  <si>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</si>
  <si>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</si>
  <si>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</si>
  <si>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</si>
  <si>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</si>
  <si>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</si>
  <si>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</si>
  <si>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</si>
  <si>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</si>
  <si>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</si>
  <si>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</si>
  <si>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</si>
  <si>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</si>
  <si>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</si>
  <si>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</si>
  <si>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</si>
  <si>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</si>
  <si>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</si>
  <si>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</si>
  <si>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</si>
  <si>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</si>
  <si>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</si>
  <si>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</si>
  <si>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</si>
  <si>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</si>
  <si>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</si>
  <si>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</si>
  <si>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</si>
  <si>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</si>
  <si>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</si>
  <si>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</si>
  <si>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</si>
  <si>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</si>
  <si>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</si>
  <si>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</si>
  <si>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</si>
  <si>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</si>
  <si>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</si>
  <si>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</si>
  <si>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</si>
  <si>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</si>
  <si>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</si>
  <si>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</si>
  <si>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</si>
  <si>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</si>
  <si>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</si>
  <si>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</si>
  <si>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</si>
  <si>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</si>
  <si>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</si>
  <si>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</si>
  <si>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</si>
  <si>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</si>
  <si>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</si>
  <si>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</si>
  <si>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</si>
  <si>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</si>
  <si>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</si>
  <si>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</si>
  <si>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</si>
  <si>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</si>
  <si>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</si>
  <si>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</si>
  <si>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</si>
  <si>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</si>
  <si>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</si>
  <si>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</si>
  <si>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</si>
  <si>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</si>
  <si>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</si>
  <si>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</si>
  <si>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</si>
  <si>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</si>
  <si>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</si>
  <si>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</si>
  <si>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</si>
  <si>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</si>
  <si>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</si>
  <si>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</si>
  <si>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</si>
  <si>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</si>
  <si>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</si>
  <si>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</si>
  <si>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</si>
  <si>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</si>
  <si>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</si>
  <si>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</si>
  <si>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</si>
  <si>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</si>
  <si>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</si>
  <si>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</si>
  <si>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</si>
  <si>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</si>
  <si>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</si>
  <si>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</si>
  <si>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</si>
  <si>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</si>
  <si>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</si>
  <si>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</si>
  <si>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</si>
  <si>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</si>
  <si>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</si>
  <si>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</si>
  <si>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</si>
  <si>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</si>
  <si>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</si>
  <si>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</si>
  <si>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</si>
  <si>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</si>
  <si>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</si>
  <si>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</si>
  <si>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</si>
  <si>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</si>
  <si>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</si>
  <si>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</si>
  <si>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</si>
  <si>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</si>
  <si>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</si>
  <si>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</si>
  <si>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</si>
  <si>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</si>
  <si>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</si>
  <si>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</si>
  <si>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</si>
  <si>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</si>
  <si>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</si>
  <si>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</si>
  <si>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</si>
  <si>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</si>
  <si>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</si>
  <si>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</si>
  <si>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</si>
  <si>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</si>
  <si>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</si>
  <si>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</si>
  <si>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</si>
  <si>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</si>
  <si>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</si>
  <si>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</si>
  <si>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</si>
  <si>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</si>
  <si>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</si>
  <si>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</si>
  <si>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</si>
  <si>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</si>
  <si>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</si>
  <si>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</si>
  <si>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</si>
  <si>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</si>
  <si>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</si>
  <si>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</si>
  <si>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</si>
  <si>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</si>
  <si>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</si>
  <si>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</si>
  <si>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</si>
  <si>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</si>
  <si>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</si>
  <si>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</si>
  <si>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</si>
  <si>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</si>
  <si>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</si>
  <si>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</si>
  <si>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</si>
  <si>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</si>
  <si>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</si>
  <si>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</si>
  <si>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</si>
  <si>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</si>
  <si>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</si>
  <si>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</si>
  <si>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</si>
  <si>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</si>
  <si>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</si>
  <si>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</si>
  <si>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</si>
  <si>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</si>
  <si>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</si>
  <si>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</si>
  <si>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</si>
  <si>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</si>
  <si>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</si>
  <si>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</si>
  <si>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</si>
  <si>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</si>
  <si>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</si>
  <si>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</si>
  <si>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</si>
  <si>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</si>
  <si>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</si>
  <si>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</si>
  <si>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</si>
  <si>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</si>
  <si>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</si>
  <si>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</si>
  <si>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</si>
  <si>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</si>
  <si>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</si>
  <si>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</si>
  <si>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</si>
  <si>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</si>
  <si>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</si>
  <si>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</si>
  <si>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</si>
  <si>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</si>
  <si>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</si>
  <si>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</si>
  <si>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</si>
  <si>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</si>
  <si>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</si>
  <si>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</si>
  <si>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</si>
  <si>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</si>
  <si>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</si>
  <si>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</si>
  <si>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</si>
  <si>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</si>
  <si>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</si>
  <si>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</si>
  <si>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</si>
  <si>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</si>
  <si>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</si>
  <si>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</si>
  <si>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</si>
  <si>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</si>
  <si>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</si>
  <si>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</si>
  <si>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</si>
  <si>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</si>
  <si>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</si>
  <si>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</si>
  <si>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</si>
  <si>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</si>
  <si>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</si>
  <si>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</si>
  <si>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</si>
  <si>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</si>
  <si>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</si>
  <si>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</si>
  <si>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</si>
  <si>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</si>
  <si>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</si>
  <si>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</si>
  <si>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</si>
  <si>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</si>
  <si>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</si>
  <si>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</si>
  <si>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</si>
  <si>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</si>
  <si>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</si>
  <si>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</si>
  <si>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</si>
  <si>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</si>
  <si>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</si>
  <si>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</si>
  <si>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</si>
  <si>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</si>
  <si>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</si>
  <si>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</si>
  <si>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</si>
  <si>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</si>
  <si>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</si>
  <si>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</si>
  <si>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</si>
  <si>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</si>
  <si>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</si>
  <si>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</si>
  <si>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</si>
  <si>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</si>
  <si>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</si>
  <si>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</si>
  <si>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</si>
  <si>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</si>
  <si>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</si>
  <si>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</si>
  <si>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</si>
  <si>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</si>
  <si>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</si>
  <si>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</si>
  <si>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</si>
  <si>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</si>
  <si>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</si>
  <si>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</si>
  <si>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</si>
  <si>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</si>
  <si>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</si>
  <si>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</si>
  <si>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</si>
  <si>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</si>
  <si>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</si>
  <si>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</si>
  <si>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</si>
  <si>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</si>
  <si>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</si>
  <si>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</si>
  <si>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</si>
  <si>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</si>
  <si>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</si>
  <si>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</si>
  <si>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</si>
  <si>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</si>
  <si>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</si>
  <si>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</si>
  <si>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</si>
  <si>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</si>
  <si>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</si>
  <si>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</si>
  <si>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</si>
  <si>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</si>
  <si>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</si>
  <si>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</si>
  <si>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</si>
  <si>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</si>
  <si>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</si>
  <si>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</si>
  <si>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</si>
  <si>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</si>
  <si>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</si>
  <si>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</si>
  <si>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</si>
  <si>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</si>
  <si>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</si>
  <si>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</si>
  <si>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</si>
  <si>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</si>
  <si>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</si>
  <si>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</si>
  <si>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</si>
  <si>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</si>
  <si>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</si>
  <si>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</si>
  <si>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</si>
  <si>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</si>
  <si>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</si>
  <si>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</si>
  <si>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</si>
  <si>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</si>
  <si>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</si>
  <si>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</si>
  <si>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</si>
  <si>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</si>
  <si>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</si>
  <si>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</si>
  <si>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</si>
  <si>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</si>
  <si>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</si>
  <si>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</si>
  <si>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</si>
  <si>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</si>
  <si>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</si>
  <si>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</si>
  <si>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</si>
  <si>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</si>
  <si>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</si>
  <si>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</si>
  <si>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</si>
  <si>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</si>
  <si>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</si>
  <si>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</si>
  <si>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</si>
  <si>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</si>
  <si>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</si>
  <si>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</si>
  <si>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</si>
  <si>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</si>
  <si>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</si>
  <si>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</si>
  <si>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</si>
  <si>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</si>
  <si>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</si>
  <si>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</si>
  <si>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</si>
  <si>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</si>
  <si>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</si>
  <si>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</si>
  <si>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</si>
  <si>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</si>
  <si>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</si>
  <si>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</si>
  <si>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</si>
  <si>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</si>
  <si>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</si>
  <si>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</si>
  <si>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</si>
  <si>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</si>
  <si>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</si>
  <si>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</si>
  <si>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</si>
  <si>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</si>
  <si>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</si>
  <si>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</si>
  <si>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</si>
  <si>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</si>
  <si>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</si>
  <si>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</si>
  <si>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</si>
  <si>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</si>
  <si>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</si>
  <si>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</si>
  <si>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</si>
  <si>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</si>
  <si>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</si>
  <si>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</si>
  <si>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</si>
  <si>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</si>
  <si>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</si>
  <si>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</si>
  <si>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</si>
  <si>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</si>
  <si>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</si>
  <si>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</si>
  <si>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</si>
  <si>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</si>
  <si>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</si>
  <si>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</si>
  <si>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</si>
  <si>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</si>
  <si>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</si>
  <si>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</si>
  <si>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</si>
  <si>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</si>
  <si>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</si>
  <si>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</si>
  <si>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</si>
  <si>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</si>
  <si>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</si>
  <si>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</si>
  <si>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</si>
  <si>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</si>
  <si>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</si>
  <si>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</si>
  <si>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</si>
  <si>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</si>
  <si>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</si>
  <si>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</si>
  <si>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</si>
  <si>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</si>
  <si>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</si>
  <si>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</si>
  <si>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</si>
  <si>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</si>
  <si>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</si>
  <si>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</si>
  <si>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</si>
  <si>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</si>
  <si>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</si>
  <si>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</si>
  <si>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</si>
  <si>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</si>
  <si>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</si>
  <si>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</si>
  <si>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</si>
  <si>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</si>
  <si>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</si>
  <si>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</si>
  <si>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</si>
  <si>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</si>
  <si>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</si>
  <si>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</si>
  <si>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</si>
  <si>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</si>
  <si>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</si>
  <si>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</si>
  <si>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</si>
  <si>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</si>
  <si>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</si>
  <si>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</si>
  <si>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</si>
  <si>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</si>
  <si>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</si>
  <si>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</si>
  <si>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</si>
  <si>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</si>
  <si>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</si>
  <si>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</si>
  <si>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</si>
  <si>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</si>
  <si>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</si>
  <si>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</si>
  <si>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</si>
  <si>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</si>
  <si>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</si>
  <si>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</si>
  <si>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</si>
  <si>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</si>
  <si>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</si>
  <si>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</si>
  <si>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</si>
  <si>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</si>
  <si>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</si>
  <si>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</si>
  <si>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</si>
  <si>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</si>
  <si>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</si>
  <si>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</si>
  <si>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</si>
  <si>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</si>
  <si>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</si>
  <si>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</si>
  <si>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</si>
  <si>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</si>
  <si>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</si>
  <si>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</si>
  <si>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</si>
  <si>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</si>
  <si>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</si>
  <si>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</si>
  <si>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</si>
  <si>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</si>
  <si>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</si>
  <si>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</si>
  <si>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</si>
  <si>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</si>
  <si>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</si>
  <si>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</si>
  <si>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</si>
  <si>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</si>
  <si>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</si>
  <si>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</si>
  <si>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</si>
  <si>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</si>
  <si>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</si>
  <si>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</si>
  <si>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</si>
  <si>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</si>
  <si>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</si>
  <si>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</si>
  <si>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</si>
  <si>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</si>
  <si>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</si>
  <si>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</si>
  <si>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</si>
  <si>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</si>
  <si>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</si>
  <si>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</si>
  <si>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</si>
  <si>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</si>
  <si>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</si>
  <si>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</si>
  <si>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</si>
  <si>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</si>
  <si>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</si>
  <si>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</si>
  <si>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</si>
  <si>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</si>
  <si>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</si>
  <si>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</si>
  <si>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</si>
  <si>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</si>
  <si>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</si>
  <si>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</si>
  <si>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</si>
  <si>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</si>
  <si>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</si>
  <si>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</si>
  <si>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</si>
  <si>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</si>
  <si>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</si>
  <si>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</si>
  <si>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</si>
  <si>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</si>
  <si>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</si>
  <si>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</si>
  <si>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</si>
  <si>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</si>
  <si>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</si>
  <si>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</si>
  <si>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</si>
  <si>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</si>
  <si>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</si>
  <si>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</si>
  <si>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</si>
  <si>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</si>
  <si>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</si>
  <si>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</si>
  <si>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</si>
  <si>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</si>
  <si>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</si>
  <si>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</si>
  <si>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</si>
  <si>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</si>
  <si>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</si>
  <si>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</si>
  <si>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</si>
  <si>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</si>
  <si>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</si>
  <si>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</si>
  <si>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</si>
  <si>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</si>
  <si>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</si>
  <si>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</si>
  <si>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</si>
  <si>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</si>
  <si>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</si>
  <si>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</si>
  <si>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</si>
  <si>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</si>
  <si>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</si>
  <si>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</si>
  <si>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</si>
  <si>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</si>
  <si>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</si>
  <si>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</si>
  <si>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</si>
  <si>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</si>
  <si>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</si>
  <si>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</si>
  <si>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</si>
  <si>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</si>
  <si>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</si>
  <si>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</si>
  <si>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</si>
  <si>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</si>
  <si>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</si>
  <si>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</si>
  <si>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</si>
  <si>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</si>
  <si>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</si>
  <si>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</si>
  <si>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</si>
  <si>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</si>
  <si>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</si>
  <si>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</si>
  <si>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</si>
  <si>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</si>
  <si>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</si>
  <si>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</si>
  <si>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</si>
  <si>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</si>
  <si>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</si>
  <si>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</si>
  <si>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</si>
  <si>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</si>
  <si>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</si>
  <si>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</si>
  <si>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</si>
  <si>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</si>
  <si>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</si>
  <si>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</si>
  <si>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</si>
  <si>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</si>
  <si>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</si>
  <si>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</si>
  <si>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</si>
  <si>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</si>
  <si>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</si>
  <si>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</si>
  <si>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</si>
  <si>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</si>
  <si>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</si>
  <si>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</si>
  <si>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</si>
  <si>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</si>
  <si>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</si>
  <si>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</si>
  <si>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</si>
  <si>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</si>
  <si>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</si>
  <si>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</si>
  <si>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</si>
  <si>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</si>
  <si>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</si>
  <si>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</si>
  <si>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</si>
  <si>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</si>
  <si>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</si>
  <si>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</si>
  <si>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</si>
  <si>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</si>
  <si>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</si>
  <si>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</si>
  <si>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</si>
  <si>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</si>
  <si>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</si>
  <si>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</si>
  <si>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</si>
  <si>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</si>
  <si>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</si>
  <si>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</si>
  <si>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</si>
  <si>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</si>
  <si>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</si>
  <si>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</si>
  <si>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</si>
  <si>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</si>
  <si>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</si>
  <si>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</si>
  <si>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</si>
  <si>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</si>
  <si>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</si>
  <si>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</si>
  <si>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</si>
  <si>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</si>
  <si>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</si>
  <si>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</si>
  <si>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</si>
  <si>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</si>
  <si>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</si>
  <si>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</si>
  <si>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</si>
  <si>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</si>
  <si>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</si>
  <si>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</si>
  <si>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</si>
  <si>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</si>
  <si>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</si>
  <si>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</si>
  <si>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</si>
  <si>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</si>
  <si>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</si>
  <si>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</si>
  <si>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</si>
  <si>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</si>
  <si>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</si>
  <si>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</si>
  <si>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</si>
  <si>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</si>
  <si>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</si>
  <si>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</si>
  <si>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</si>
  <si>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</si>
  <si>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</si>
  <si>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</si>
  <si>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</si>
  <si>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</si>
  <si>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</si>
  <si>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</si>
  <si>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</si>
  <si>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</si>
  <si>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</si>
  <si>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</si>
  <si>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</si>
  <si>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</si>
  <si>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</si>
  <si>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</si>
  <si>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</si>
  <si>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</si>
  <si>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</si>
  <si>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</si>
  <si>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</si>
  <si>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</si>
  <si>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</si>
  <si>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</si>
  <si>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</si>
  <si>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</si>
  <si>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</si>
  <si>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</si>
  <si>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</si>
  <si>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</si>
  <si>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</si>
  <si>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</si>
  <si>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</si>
  <si>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</si>
  <si>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</si>
  <si>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</si>
  <si>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</si>
  <si>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</si>
  <si>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</si>
  <si>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</si>
  <si>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</si>
  <si>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</si>
  <si>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</si>
  <si>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</si>
  <si>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</si>
  <si>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</si>
  <si>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</si>
  <si>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</si>
  <si>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</si>
  <si>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</si>
  <si>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</si>
  <si>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</si>
  <si>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</si>
  <si>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</si>
  <si>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</si>
  <si>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</si>
  <si>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</si>
  <si>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</si>
  <si>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</si>
  <si>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</si>
  <si>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</si>
  <si>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</si>
  <si>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</si>
  <si>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</si>
  <si>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</si>
  <si>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</si>
  <si>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</si>
  <si>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</si>
  <si>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</si>
  <si>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</si>
  <si>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</si>
  <si>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</si>
  <si>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</si>
  <si>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</si>
  <si>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</si>
  <si>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</si>
  <si>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</si>
  <si>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</si>
  <si>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</si>
  <si>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</si>
  <si>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</si>
  <si>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</si>
  <si>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</si>
  <si>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</si>
  <si>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</si>
  <si>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</si>
  <si>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</si>
  <si>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</si>
  <si>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</si>
  <si>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</si>
  <si>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</si>
  <si>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</si>
  <si>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</si>
  <si>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</si>
  <si>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</si>
  <si>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</si>
  <si>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</si>
  <si>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</si>
  <si>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</si>
  <si>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</si>
  <si>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</si>
  <si>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</si>
  <si>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</si>
  <si>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</si>
  <si>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</si>
  <si>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</si>
  <si>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</si>
  <si>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</si>
  <si>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</si>
  <si>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</si>
  <si>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</si>
  <si>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</si>
  <si>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</si>
  <si>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</si>
  <si>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</si>
  <si>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</si>
  <si>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</si>
  <si>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</si>
  <si>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</si>
  <si>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</si>
  <si>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</si>
  <si>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</si>
  <si>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</si>
  <si>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</si>
  <si>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</si>
  <si>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</si>
  <si>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</si>
  <si>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</si>
  <si>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</si>
  <si>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</si>
  <si>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</si>
  <si>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</si>
  <si>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</si>
  <si>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</si>
  <si>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</si>
  <si>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</si>
  <si>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</si>
  <si>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</si>
  <si>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</si>
  <si>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</si>
  <si>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</si>
  <si>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</si>
  <si>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</si>
  <si>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</si>
  <si>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</si>
  <si>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</si>
  <si>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</si>
  <si>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</si>
  <si>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</si>
  <si>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</si>
  <si>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</si>
  <si>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</si>
  <si>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</si>
  <si>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</si>
  <si>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</si>
  <si>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</si>
  <si>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</si>
  <si>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</si>
  <si>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</si>
  <si>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</si>
  <si>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</si>
  <si>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</si>
  <si>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</si>
  <si>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</si>
  <si>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</si>
  <si>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</si>
  <si>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</si>
  <si>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</si>
  <si>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</si>
  <si>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</si>
  <si>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</si>
  <si>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</si>
  <si>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</si>
  <si>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</si>
  <si>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</si>
  <si>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</si>
  <si>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</si>
  <si>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</si>
  <si>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</si>
  <si>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</si>
  <si>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</si>
  <si>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</si>
  <si>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</si>
  <si>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</si>
  <si>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</si>
  <si>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</si>
  <si>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</si>
  <si>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</si>
  <si>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</si>
  <si>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</si>
  <si>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</si>
  <si>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</si>
  <si>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</si>
  <si>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</si>
  <si>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</si>
  <si>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</si>
  <si>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</si>
  <si>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</si>
  <si>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</si>
  <si>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</si>
  <si>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</si>
  <si>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</si>
  <si>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</si>
  <si>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</si>
  <si>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</si>
  <si>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</si>
  <si>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</si>
  <si>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</si>
  <si>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</si>
  <si>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</si>
  <si>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</si>
  <si>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</si>
  <si>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</si>
  <si>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</si>
  <si>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</si>
  <si>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</si>
  <si>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</si>
  <si>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</si>
  <si>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</si>
  <si>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</si>
  <si>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</si>
  <si>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</si>
  <si>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</si>
  <si>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</si>
  <si>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</si>
  <si>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</si>
  <si>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</si>
  <si>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</si>
  <si>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</si>
  <si>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</si>
  <si>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</si>
  <si>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</si>
  <si>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</si>
  <si>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</si>
  <si>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</si>
  <si>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</si>
  <si>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</si>
  <si>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</si>
  <si>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</si>
  <si>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</si>
  <si>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</si>
  <si>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</si>
  <si>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</si>
  <si>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</si>
  <si>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</si>
  <si>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</si>
  <si>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</si>
  <si>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</si>
  <si>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</si>
  <si>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</si>
  <si>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</si>
  <si>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</si>
  <si>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</si>
  <si>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</si>
  <si>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</si>
  <si>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</si>
  <si>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</si>
  <si>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</si>
  <si>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</si>
  <si>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</si>
  <si>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</si>
  <si>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</si>
  <si>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</si>
  <si>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</si>
  <si>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</si>
  <si>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</si>
  <si>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</si>
  <si>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</si>
  <si>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</si>
  <si>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</si>
  <si>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</si>
  <si>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</si>
  <si>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</si>
  <si>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</si>
  <si>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</si>
  <si>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</si>
  <si>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</si>
  <si>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</si>
  <si>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</si>
  <si>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</si>
  <si>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</si>
  <si>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</si>
  <si>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</si>
  <si>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</si>
  <si>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</si>
  <si>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</si>
  <si>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</si>
  <si>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</si>
  <si>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</si>
  <si>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</si>
  <si>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</si>
  <si>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</si>
  <si>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</si>
  <si>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</si>
  <si>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</si>
  <si>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</si>
  <si>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</si>
  <si>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</si>
  <si>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</si>
  <si>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</si>
  <si>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</si>
  <si>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</si>
  <si>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</si>
  <si>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</si>
  <si>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</si>
  <si>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</si>
  <si>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</si>
  <si>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</si>
  <si>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</si>
  <si>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</si>
  <si>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</si>
  <si>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</si>
  <si>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</si>
  <si>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</si>
  <si>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</si>
  <si>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</si>
  <si>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</si>
  <si>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</si>
  <si>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</si>
  <si>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</si>
  <si>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</si>
  <si>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</si>
  <si>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</si>
  <si>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</si>
  <si>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</si>
  <si>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</si>
  <si>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</si>
  <si>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</si>
  <si>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</si>
  <si>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</si>
  <si>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</si>
  <si>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</si>
  <si>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</si>
  <si>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</si>
  <si>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</si>
  <si>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</si>
  <si>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</si>
  <si>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</si>
  <si>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</si>
  <si>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</si>
  <si>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</si>
  <si>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</si>
  <si>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</si>
  <si>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</si>
  <si>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</si>
  <si>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</si>
  <si>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</si>
  <si>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</si>
  <si>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</si>
  <si>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</si>
  <si>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</si>
  <si>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</si>
  <si>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</si>
  <si>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</si>
  <si>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</si>
  <si>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</si>
  <si>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</si>
  <si>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</si>
  <si>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</si>
  <si>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</si>
  <si>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</si>
  <si>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</si>
  <si>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</si>
  <si>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</si>
  <si>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</si>
  <si>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</si>
  <si>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</si>
  <si>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</si>
  <si>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</si>
  <si>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</si>
  <si>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</si>
  <si>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</si>
  <si>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</si>
  <si>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</si>
  <si>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</si>
  <si>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</si>
  <si>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</si>
  <si>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</si>
  <si>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</si>
  <si>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</si>
  <si>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</si>
  <si>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</si>
  <si>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</si>
  <si>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</si>
  <si>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</si>
  <si>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</si>
  <si>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</si>
  <si>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</si>
  <si>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</si>
  <si>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</si>
  <si>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</si>
  <si>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</si>
  <si>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</si>
  <si>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</si>
  <si>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</si>
  <si>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</si>
  <si>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</si>
  <si>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</si>
  <si>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</si>
  <si>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</si>
  <si>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</si>
  <si>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</si>
  <si>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</si>
  <si>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</si>
  <si>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</si>
  <si>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</si>
  <si>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</si>
  <si>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</si>
  <si>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</si>
  <si>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</si>
  <si>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</si>
  <si>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</si>
  <si>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</si>
  <si>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</si>
  <si>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</si>
  <si>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</si>
  <si>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</si>
  <si>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</si>
  <si>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</si>
  <si>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</si>
  <si>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</si>
  <si>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</si>
  <si>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</si>
  <si>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</si>
  <si>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</si>
  <si>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</si>
  <si>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</si>
  <si>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</si>
  <si>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</si>
  <si>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</si>
  <si>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</si>
  <si>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</si>
  <si>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</si>
  <si>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</si>
  <si>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</si>
  <si>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</si>
  <si>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</si>
  <si>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</si>
  <si>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</si>
  <si>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</si>
  <si>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</si>
  <si>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</si>
  <si>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</si>
  <si>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</si>
  <si>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</si>
  <si>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</si>
  <si>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</si>
  <si>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</si>
  <si>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</si>
  <si>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</si>
  <si>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</si>
  <si>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</si>
  <si>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</si>
  <si>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</si>
  <si>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</si>
  <si>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</si>
  <si>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</si>
  <si>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</si>
  <si>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</si>
  <si>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</si>
  <si>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</si>
  <si>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</si>
  <si>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</si>
  <si>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</si>
  <si>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</si>
  <si>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</si>
  <si>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</si>
  <si>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</si>
  <si>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</si>
  <si>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</si>
  <si>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</si>
  <si>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</si>
  <si>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</si>
  <si>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</si>
  <si>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</si>
  <si>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</si>
  <si>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</si>
  <si>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</si>
  <si>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</si>
  <si>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</si>
  <si>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</si>
  <si>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</si>
  <si>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</si>
  <si>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</si>
  <si>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</si>
  <si>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</si>
  <si>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</si>
  <si>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</si>
  <si>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</si>
  <si>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</si>
  <si>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</si>
  <si>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</si>
  <si>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</si>
  <si>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</si>
  <si>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</si>
  <si>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</si>
  <si>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</si>
  <si>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</si>
  <si>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</si>
  <si>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</si>
  <si>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</si>
  <si>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</si>
  <si>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</si>
  <si>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</si>
  <si>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</si>
  <si>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</si>
  <si>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</si>
  <si>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</si>
  <si>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</si>
  <si>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</si>
  <si>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</si>
  <si>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</si>
  <si>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</si>
  <si>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</si>
  <si>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</si>
  <si>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</si>
  <si>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</si>
  <si>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</si>
  <si>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</si>
  <si>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</si>
  <si>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</si>
  <si>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</si>
  <si>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</si>
  <si>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</si>
  <si>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</si>
  <si>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</si>
  <si>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</si>
  <si>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</si>
  <si>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</si>
  <si>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</si>
  <si>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</si>
  <si>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</si>
  <si>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</si>
  <si>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</si>
  <si>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</si>
  <si>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</si>
  <si>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</si>
  <si>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</si>
  <si>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</si>
  <si>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</si>
  <si>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</si>
  <si>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</si>
  <si>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</si>
  <si>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</si>
  <si>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</si>
  <si>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</si>
  <si>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</si>
  <si>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</si>
  <si>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</si>
  <si>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</si>
  <si>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</si>
  <si>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</si>
  <si>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</si>
  <si>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</si>
  <si>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</si>
  <si>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</si>
  <si>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</si>
  <si>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</si>
  <si>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</si>
  <si>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</si>
  <si>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</si>
  <si>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</si>
  <si>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</si>
  <si>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</si>
  <si>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</si>
  <si>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</si>
  <si>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</si>
  <si>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</si>
  <si>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</si>
  <si>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</si>
  <si>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</si>
  <si>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</si>
  <si>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</si>
  <si>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</si>
  <si>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</si>
  <si>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</si>
  <si>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</si>
  <si>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</si>
  <si>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</si>
  <si>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</si>
  <si>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</si>
  <si>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</si>
  <si>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</si>
  <si>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</si>
  <si>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</si>
  <si>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</si>
  <si>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</si>
  <si>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</si>
  <si>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</si>
  <si>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</si>
  <si>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</si>
  <si>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</si>
  <si>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</si>
  <si>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</si>
  <si>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</si>
  <si>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</si>
  <si>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</si>
  <si>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</si>
  <si>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</si>
  <si>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</si>
  <si>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</si>
  <si>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</si>
  <si>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</si>
  <si>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</si>
  <si>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</si>
  <si>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</si>
  <si>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</si>
  <si>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</si>
  <si>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</si>
  <si>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</si>
  <si>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</si>
  <si>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</si>
  <si>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</si>
  <si>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</si>
  <si>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</si>
  <si>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</si>
  <si>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</si>
  <si>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</si>
  <si>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</si>
  <si>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</si>
  <si>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</si>
  <si>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</si>
  <si>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</si>
  <si>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</si>
  <si>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</si>
  <si>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</si>
  <si>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</si>
  <si>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</si>
  <si>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</si>
  <si>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</si>
  <si>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</si>
  <si>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</si>
  <si>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</si>
  <si>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</si>
  <si>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</si>
  <si>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</si>
  <si>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</si>
  <si>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</si>
  <si>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</si>
  <si>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</si>
  <si>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</si>
  <si>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</si>
  <si>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</si>
  <si>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</si>
  <si>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</si>
  <si>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</si>
  <si>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</si>
  <si>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</si>
  <si>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</si>
  <si>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</si>
  <si>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</si>
  <si>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</si>
  <si>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</si>
  <si>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</si>
  <si>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</si>
  <si>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</si>
  <si>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</si>
  <si>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</si>
  <si>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</si>
  <si>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</si>
  <si>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</si>
  <si>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</si>
  <si>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</si>
  <si>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</si>
  <si>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</si>
  <si>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</si>
  <si>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</si>
  <si>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</si>
  <si>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</si>
  <si>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</si>
  <si>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</si>
  <si>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</si>
  <si>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</si>
  <si>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</si>
  <si>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</si>
  <si>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</si>
  <si>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</si>
  <si>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</si>
  <si>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</si>
  <si>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</si>
  <si>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</si>
  <si>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</si>
  <si>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</si>
  <si>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</si>
  <si>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</si>
  <si>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</si>
  <si>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</si>
  <si>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</si>
  <si>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</si>
  <si>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</si>
  <si>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</si>
  <si>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</si>
  <si>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</si>
  <si>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</si>
  <si>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</si>
  <si>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</si>
  <si>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</si>
  <si>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</si>
  <si>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</si>
  <si>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</si>
  <si>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</si>
  <si>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</si>
  <si>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</si>
  <si>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</si>
  <si>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</si>
  <si>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</si>
  <si>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</si>
  <si>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</si>
  <si>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</si>
  <si>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</si>
  <si>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</si>
  <si>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</si>
  <si>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</si>
  <si>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</si>
  <si>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</si>
  <si>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</si>
  <si>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</si>
  <si>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</si>
  <si>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</si>
  <si>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</si>
  <si>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</si>
  <si>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</si>
  <si>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</si>
  <si>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</si>
  <si>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</si>
  <si>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</si>
  <si>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</si>
  <si>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</si>
  <si>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</si>
  <si>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</si>
  <si>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</si>
  <si>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</si>
  <si>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</si>
  <si>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</si>
  <si>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</si>
  <si>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</si>
  <si>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</si>
  <si>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</si>
  <si>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</si>
  <si>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</si>
  <si>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</si>
  <si>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</si>
  <si>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</si>
  <si>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</si>
  <si>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</si>
  <si>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</si>
  <si>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</si>
  <si>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</si>
  <si>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</si>
  <si>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</si>
  <si>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</si>
  <si>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</si>
  <si>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</si>
  <si>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</si>
  <si>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</si>
  <si>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</si>
  <si>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</si>
  <si>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</si>
  <si>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</si>
  <si>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</si>
  <si>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</si>
  <si>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</si>
  <si>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</si>
  <si>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</si>
  <si>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</si>
  <si>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</si>
  <si>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</si>
  <si>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</si>
  <si>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</si>
  <si>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</si>
  <si>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</si>
  <si>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</si>
  <si>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</si>
  <si>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</si>
  <si>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</si>
  <si>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</si>
  <si>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</si>
  <si>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</si>
  <si>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</si>
  <si>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</si>
  <si>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</si>
  <si>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</si>
  <si>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</si>
  <si>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</si>
  <si>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</si>
  <si>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</si>
  <si>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</si>
  <si>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</si>
  <si>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</si>
  <si>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</si>
  <si>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</si>
  <si>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</si>
  <si>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</si>
  <si>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</si>
  <si>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</si>
  <si>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</si>
  <si>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</si>
  <si>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</si>
  <si>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</si>
  <si>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</si>
  <si>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</si>
  <si>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</si>
  <si>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</si>
  <si>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</si>
  <si>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</si>
  <si>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</si>
  <si>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</si>
  <si>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</si>
  <si>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</si>
  <si>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</si>
  <si>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</si>
  <si>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</si>
  <si>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</si>
  <si>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</si>
  <si>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</si>
  <si>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</si>
  <si>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</si>
  <si>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</si>
  <si>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</si>
  <si>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</si>
  <si>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</si>
  <si>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</si>
  <si>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</si>
  <si>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</si>
  <si>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</si>
  <si>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</si>
  <si>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</si>
  <si>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</si>
  <si>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</si>
  <si>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</si>
  <si>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</si>
  <si>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</si>
  <si>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</si>
  <si>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</si>
  <si>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</si>
  <si>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</si>
  <si>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</si>
  <si>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</si>
  <si>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</si>
  <si>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</si>
  <si>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</si>
  <si>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</si>
  <si>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</si>
  <si>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</si>
  <si>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</si>
  <si>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</si>
  <si>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</si>
  <si>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</si>
  <si>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</si>
  <si>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</si>
  <si>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</si>
  <si>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</si>
  <si>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</si>
  <si>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</si>
  <si>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</si>
  <si>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</si>
  <si>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</si>
  <si>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</si>
  <si>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</si>
  <si>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</si>
  <si>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</si>
  <si>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</si>
  <si>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</si>
  <si>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</si>
  <si>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</si>
  <si>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</si>
  <si>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</si>
  <si>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</si>
  <si>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</si>
  <si>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</si>
  <si>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</si>
  <si>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</si>
  <si>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</si>
  <si>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</si>
  <si>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</si>
  <si>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</si>
  <si>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</si>
  <si>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</si>
  <si>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</si>
  <si>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</si>
  <si>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</si>
  <si>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</si>
  <si>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</si>
  <si>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</si>
  <si>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</si>
  <si>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</si>
  <si>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</si>
  <si>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</si>
  <si>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</si>
  <si>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</si>
  <si>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</si>
  <si>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</si>
  <si>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</si>
  <si>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</si>
  <si>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</si>
  <si>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</si>
  <si>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</si>
  <si>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</si>
  <si>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</si>
  <si>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</si>
  <si>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</si>
  <si>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</si>
  <si>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</si>
  <si>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</si>
  <si>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</si>
  <si>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</si>
  <si>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</si>
  <si>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</si>
  <si>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</si>
  <si>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</si>
  <si>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</si>
  <si>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</si>
  <si>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</si>
  <si>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</si>
  <si>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</si>
  <si>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</si>
  <si>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</si>
  <si>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</si>
  <si>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</si>
  <si>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</si>
  <si>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</si>
  <si>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</si>
  <si>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</si>
  <si>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</si>
  <si>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</si>
  <si>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</si>
  <si>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</si>
  <si>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</si>
  <si>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</si>
  <si>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</si>
  <si>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</si>
  <si>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</si>
  <si>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</si>
  <si>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</si>
  <si>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</si>
  <si>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</si>
  <si>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</si>
  <si>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</si>
  <si>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</si>
  <si>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</si>
  <si>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</si>
  <si>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</si>
  <si>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</si>
  <si>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</si>
  <si>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</si>
  <si>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</si>
  <si>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</si>
  <si>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</si>
  <si>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</si>
  <si>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</si>
  <si>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</si>
  <si>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</si>
  <si>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</si>
  <si>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</si>
  <si>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</si>
  <si>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</si>
  <si>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</si>
  <si>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</si>
  <si>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</si>
  <si>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</si>
  <si>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</si>
  <si>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</si>
  <si>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</si>
  <si>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</si>
  <si>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</si>
  <si>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</si>
  <si>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</si>
  <si>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</si>
  <si>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</si>
  <si>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</si>
  <si>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</si>
  <si>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</si>
  <si>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</si>
  <si>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</si>
  <si>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</si>
  <si>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</si>
  <si>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</si>
  <si>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</si>
  <si>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</si>
  <si>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</si>
  <si>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</si>
  <si>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</si>
  <si>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</si>
  <si>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</si>
  <si>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</si>
  <si>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</si>
  <si>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</si>
  <si>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</si>
  <si>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</si>
  <si>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</si>
  <si>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</si>
  <si>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</si>
  <si>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</si>
  <si>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</si>
  <si>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</si>
  <si>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</si>
  <si>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</si>
  <si>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</si>
  <si>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</si>
  <si>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</si>
  <si>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</si>
  <si>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</si>
  <si>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</si>
  <si>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</si>
  <si>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</si>
  <si>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</si>
  <si>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</si>
  <si>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</si>
  <si>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</si>
  <si>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</si>
  <si>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</si>
  <si>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</si>
  <si>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</si>
  <si>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</si>
  <si>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</si>
  <si>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</si>
  <si>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</si>
  <si>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</si>
  <si>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</si>
  <si>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</si>
  <si>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</si>
  <si>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</si>
  <si>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</si>
  <si>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</si>
  <si>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</si>
  <si>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</si>
  <si>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</si>
  <si>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</si>
  <si>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</si>
  <si>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</si>
  <si>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</si>
  <si>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</si>
  <si>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</si>
  <si>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</si>
  <si>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</si>
  <si>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</si>
  <si>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</si>
  <si>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</si>
  <si>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</si>
  <si>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</si>
  <si>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</si>
  <si>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</si>
  <si>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</si>
  <si>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</si>
  <si>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</si>
  <si>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</si>
  <si>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</si>
  <si>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</si>
  <si>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</si>
  <si>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</si>
  <si>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</si>
  <si>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</si>
  <si>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</si>
  <si>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</si>
  <si>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</si>
  <si>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</si>
  <si>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</si>
  <si>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</si>
  <si>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</si>
  <si>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</si>
  <si>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</si>
  <si>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</si>
  <si>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</si>
  <si>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</si>
  <si>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</si>
  <si>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</si>
  <si>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</si>
  <si>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</si>
  <si>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</si>
  <si>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</si>
  <si>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</si>
  <si>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</si>
  <si>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</si>
  <si>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</si>
  <si>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</si>
  <si>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</si>
  <si>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</si>
  <si>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</si>
  <si>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</si>
  <si>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</si>
  <si>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</si>
  <si>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</si>
  <si>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</si>
  <si>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</si>
  <si>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</si>
  <si>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</si>
  <si>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</si>
  <si>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</si>
  <si>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</si>
  <si>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</si>
  <si>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</si>
  <si>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</si>
  <si>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</si>
  <si>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</si>
  <si>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</si>
  <si>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</si>
  <si>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</si>
  <si>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</si>
  <si>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</si>
  <si>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</si>
  <si>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</si>
  <si>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</si>
  <si>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</si>
  <si>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</si>
  <si>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</si>
  <si>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</si>
  <si>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</si>
  <si>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</si>
  <si>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</si>
  <si>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</si>
  <si>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</si>
  <si>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</si>
  <si>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</si>
  <si>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</si>
  <si>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</si>
  <si>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</si>
  <si>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</si>
  <si>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</si>
  <si>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</si>
  <si>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</si>
  <si>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</si>
  <si>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</si>
  <si>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</si>
  <si>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</si>
  <si>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</si>
  <si>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</si>
  <si>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</si>
  <si>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</si>
  <si>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</si>
  <si>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</si>
  <si>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</si>
  <si>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</si>
  <si>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</si>
  <si>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</si>
  <si>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</si>
  <si>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</si>
  <si>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</si>
  <si>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</si>
  <si>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</si>
  <si>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</si>
  <si>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</si>
  <si>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</si>
  <si>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</si>
  <si>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</si>
  <si>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</si>
  <si>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</si>
  <si>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</si>
  <si>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</si>
  <si>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</si>
  <si>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</si>
  <si>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</si>
  <si>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</si>
  <si>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</si>
  <si>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</si>
  <si>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</si>
  <si>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</si>
  <si>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</si>
  <si>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</si>
  <si>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</si>
  <si>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</si>
  <si>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</si>
  <si>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</si>
  <si>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</si>
  <si>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</si>
  <si>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</si>
  <si>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</si>
  <si>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</si>
  <si>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</si>
  <si>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</si>
  <si>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</si>
  <si>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</si>
  <si>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</si>
  <si>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</si>
  <si>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</si>
  <si>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</si>
  <si>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</si>
  <si>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</si>
  <si>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</si>
  <si>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</si>
  <si>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</si>
  <si>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</si>
  <si>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</si>
  <si>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</si>
  <si>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</si>
  <si>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</si>
  <si>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</si>
  <si>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</si>
  <si>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</si>
  <si>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</si>
  <si>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</si>
  <si>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</si>
  <si>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</si>
  <si>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</si>
  <si>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</si>
  <si>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</si>
  <si>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</si>
  <si>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</si>
  <si>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</si>
  <si>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</si>
  <si>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</si>
  <si>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</si>
  <si>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</si>
  <si>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</si>
  <si>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</si>
  <si>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</si>
  <si>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</si>
  <si>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</si>
  <si>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</si>
  <si>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</si>
  <si>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</si>
  <si>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</si>
  <si>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</si>
  <si>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</si>
  <si>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</si>
  <si>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</si>
  <si>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</si>
  <si>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</si>
  <si>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</si>
  <si>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</si>
  <si>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</si>
  <si>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</si>
  <si>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</si>
  <si>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</si>
  <si>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</si>
  <si>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</si>
  <si>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</si>
  <si>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</si>
  <si>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</si>
  <si>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</si>
  <si>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</si>
  <si>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</si>
  <si>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</si>
  <si>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</si>
  <si>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</si>
  <si>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</si>
  <si>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</si>
  <si>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</si>
  <si>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</si>
  <si>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</si>
  <si>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</si>
  <si>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</si>
  <si>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</si>
  <si>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</si>
  <si>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</si>
  <si>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</si>
  <si>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</si>
  <si>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</si>
  <si>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</si>
  <si>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</si>
  <si>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</si>
  <si>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</si>
  <si>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</si>
  <si>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</si>
  <si>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</si>
  <si>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</si>
  <si>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</si>
  <si>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</si>
  <si>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</si>
  <si>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</si>
  <si>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</si>
  <si>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</si>
  <si>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</si>
  <si>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</si>
  <si>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</si>
  <si>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</si>
  <si>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</si>
  <si>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</si>
  <si>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</si>
  <si>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</si>
  <si>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</si>
  <si>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</si>
  <si>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</si>
  <si>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</si>
  <si>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</si>
  <si>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</si>
  <si>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</si>
  <si>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</si>
  <si>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</si>
  <si>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</si>
  <si>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</si>
  <si>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</si>
  <si>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</si>
  <si>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</si>
  <si>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</si>
  <si>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</si>
  <si>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</si>
  <si>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</si>
  <si>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</si>
  <si>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</si>
  <si>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</si>
  <si>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</si>
  <si>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</si>
  <si>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</si>
  <si>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</si>
  <si>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</si>
  <si>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</si>
  <si>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</si>
  <si>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</si>
  <si>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</si>
  <si>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</si>
  <si>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</si>
  <si>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</si>
  <si>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</si>
  <si>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</si>
  <si>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</si>
  <si>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</si>
  <si>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</si>
  <si>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</si>
  <si>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</si>
  <si>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</si>
  <si>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</si>
  <si>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</si>
  <si>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</si>
  <si>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</si>
  <si>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</si>
  <si>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</si>
  <si>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</si>
  <si>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</si>
  <si>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</si>
  <si>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</si>
  <si>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</si>
  <si>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</si>
  <si>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</si>
  <si>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</si>
  <si>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</si>
  <si>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</si>
  <si>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</si>
  <si>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</si>
  <si>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</si>
  <si>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</si>
  <si>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</si>
  <si>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</si>
  <si>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</si>
  <si>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</si>
  <si>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</si>
  <si>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</si>
  <si>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</si>
  <si>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</si>
  <si>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</si>
  <si>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</si>
  <si>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</si>
  <si>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</si>
  <si>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</si>
  <si>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</si>
  <si>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</si>
  <si>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</si>
  <si>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</si>
  <si>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</si>
  <si>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</si>
  <si>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</si>
  <si>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</si>
  <si>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</si>
  <si>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</si>
  <si>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</si>
  <si>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</si>
  <si>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</si>
  <si>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</si>
  <si>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</si>
  <si>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</si>
  <si>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</si>
  <si>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</si>
  <si>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</si>
  <si>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</si>
  <si>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</si>
  <si>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</si>
  <si>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</si>
  <si>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</si>
  <si>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</si>
  <si>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</si>
  <si>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</si>
  <si>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</si>
  <si>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</si>
  <si>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</si>
  <si>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</si>
  <si>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</si>
  <si>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</si>
  <si>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</si>
  <si>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</si>
  <si>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</si>
  <si>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</si>
  <si>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</si>
  <si>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</si>
  <si>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</si>
  <si>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</si>
  <si>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</si>
  <si>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</si>
  <si>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</si>
  <si>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</si>
  <si>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</si>
  <si>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</si>
  <si>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</si>
  <si>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</si>
  <si>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</si>
  <si>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</si>
  <si>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</si>
  <si>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</si>
  <si>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</si>
  <si>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</si>
  <si>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</si>
  <si>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</si>
  <si>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</si>
  <si>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</si>
  <si>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</si>
  <si>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</si>
  <si>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</si>
  <si>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</si>
  <si>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</si>
  <si>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</si>
  <si>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</si>
  <si>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</si>
  <si>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</si>
  <si>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</si>
  <si>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</si>
  <si>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</si>
  <si>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</si>
  <si>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</si>
  <si>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</si>
  <si>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</si>
  <si>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</si>
  <si>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</si>
  <si>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</si>
  <si>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</si>
  <si>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</si>
  <si>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</si>
  <si>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</si>
  <si>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</si>
  <si>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</si>
  <si>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</si>
  <si>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</si>
  <si>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</si>
  <si>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</si>
  <si>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</si>
  <si>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</si>
  <si>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</si>
  <si>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</si>
  <si>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</si>
  <si>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</si>
  <si>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</si>
  <si>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</si>
  <si>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</si>
  <si>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</si>
  <si>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</si>
  <si>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</si>
  <si>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</si>
  <si>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</si>
  <si>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</si>
  <si>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</si>
  <si>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</si>
  <si>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</si>
  <si>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</si>
  <si>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</si>
  <si>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</si>
  <si>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</si>
  <si>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</si>
  <si>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</si>
  <si>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</si>
  <si>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</si>
  <si>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</si>
  <si>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</si>
  <si>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</si>
  <si>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</si>
  <si>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</si>
  <si>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</si>
  <si>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</si>
  <si>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</si>
  <si>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</si>
  <si>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</si>
  <si>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</si>
  <si>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</si>
  <si>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</si>
  <si>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</si>
  <si>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</si>
  <si>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</si>
  <si>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</si>
  <si>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</si>
  <si>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</si>
  <si>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</si>
  <si>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</si>
  <si>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</si>
  <si>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</si>
  <si>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</si>
  <si>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</si>
  <si>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</si>
  <si>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</si>
  <si>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</si>
  <si>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</si>
  <si>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</si>
  <si>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</si>
  <si>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</si>
  <si>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</si>
  <si>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</si>
  <si>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</si>
  <si>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</si>
  <si>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</si>
  <si>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</si>
  <si>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</si>
  <si>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</si>
  <si>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</si>
  <si>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</si>
  <si>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</si>
  <si>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</si>
  <si>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</si>
  <si>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</si>
  <si>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</si>
  <si>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</si>
  <si>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</si>
  <si>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</si>
  <si>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</si>
  <si>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</si>
  <si>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</si>
  <si>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</si>
  <si>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</si>
  <si>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</si>
  <si>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</si>
  <si>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</si>
  <si>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</si>
  <si>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</si>
  <si>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</si>
  <si>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</si>
  <si>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</si>
  <si>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</si>
  <si>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</si>
  <si>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</si>
  <si>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</si>
  <si>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</si>
  <si>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</si>
  <si>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</si>
  <si>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</si>
  <si>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</si>
  <si>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</si>
  <si>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</si>
  <si>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</si>
  <si>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</si>
  <si>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</si>
  <si>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</si>
  <si>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</si>
  <si>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</si>
  <si>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</si>
  <si>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</si>
  <si>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</si>
  <si>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</si>
  <si>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</si>
  <si>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</si>
  <si>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</si>
  <si>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</si>
  <si>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</si>
  <si>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</si>
  <si>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</si>
  <si>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</si>
  <si>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</si>
  <si>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</si>
  <si>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</si>
  <si>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</si>
  <si>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</si>
  <si>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</si>
  <si>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</si>
  <si>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</si>
  <si>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</si>
  <si>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</si>
  <si>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</si>
  <si>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</si>
  <si>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</si>
  <si>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</si>
  <si>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</si>
  <si>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</si>
  <si>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</si>
  <si>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</si>
  <si>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</si>
  <si>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</si>
  <si>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</si>
  <si>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</si>
  <si>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</si>
  <si>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</si>
  <si>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</si>
  <si>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</si>
  <si>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</si>
  <si>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</si>
  <si>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</si>
  <si>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</si>
  <si>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</si>
  <si>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</si>
  <si>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</si>
  <si>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</si>
  <si>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</si>
  <si>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</si>
  <si>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</si>
  <si>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</si>
  <si>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</si>
  <si>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</si>
  <si>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</si>
  <si>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</si>
  <si>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</si>
  <si>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</si>
  <si>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</si>
  <si>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</si>
  <si>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</si>
  <si>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</si>
  <si>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</si>
  <si>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</si>
  <si>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</si>
  <si>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</si>
  <si>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</si>
  <si>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</si>
  <si>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</si>
  <si>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</si>
  <si>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</si>
  <si>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</si>
  <si>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</si>
  <si>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</si>
  <si>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</si>
  <si>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</si>
  <si>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</si>
  <si>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</si>
  <si>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</si>
  <si>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</si>
  <si>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</si>
  <si>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</si>
  <si>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</si>
  <si>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</si>
  <si>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</si>
  <si>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</si>
  <si>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</si>
  <si>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</si>
  <si>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</si>
  <si>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</si>
  <si>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</si>
  <si>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</si>
  <si>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</si>
  <si>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</si>
  <si>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</si>
  <si>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</si>
  <si>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</si>
  <si>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</si>
  <si>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</si>
  <si>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</si>
  <si>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</si>
  <si>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</si>
  <si>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</si>
  <si>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</si>
  <si>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</si>
  <si>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</si>
  <si>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</si>
  <si>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</si>
  <si>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</si>
  <si>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</si>
  <si>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</si>
  <si>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</si>
  <si>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</si>
  <si>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</si>
  <si>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</si>
  <si>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</si>
  <si>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</si>
  <si>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</si>
  <si>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</si>
  <si>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</si>
  <si>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</si>
  <si>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</si>
  <si>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</si>
  <si>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</si>
  <si>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</si>
  <si>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</si>
  <si>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</si>
  <si>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</si>
  <si>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</si>
  <si>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</si>
  <si>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</si>
  <si>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</si>
  <si>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</si>
  <si>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</si>
  <si>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</si>
  <si>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</si>
  <si>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</si>
  <si>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</si>
  <si>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</si>
  <si>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</si>
  <si>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</si>
  <si>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</si>
  <si>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</si>
  <si>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</si>
  <si>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</si>
  <si>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</si>
  <si>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</si>
  <si>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</si>
  <si>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</si>
  <si>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</si>
  <si>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</si>
  <si>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</si>
  <si>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</si>
  <si>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</si>
  <si>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</si>
  <si>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</si>
  <si>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</si>
  <si>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</si>
  <si>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</si>
  <si>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</si>
  <si>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</si>
  <si>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</si>
  <si>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</si>
  <si>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</si>
  <si>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</si>
  <si>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</si>
  <si>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</si>
  <si>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</si>
  <si>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</si>
  <si>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</si>
  <si>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</si>
  <si>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</si>
  <si>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</si>
  <si>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</si>
  <si>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</si>
  <si>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</si>
  <si>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</si>
  <si>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</si>
  <si>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</si>
  <si>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</si>
  <si>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</si>
  <si>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</si>
  <si>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</si>
  <si>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</si>
  <si>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</si>
  <si>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</si>
  <si>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</si>
  <si>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</si>
  <si>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</si>
  <si>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</si>
  <si>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</si>
  <si>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</si>
  <si>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</si>
  <si>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</si>
  <si>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</si>
  <si>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</si>
  <si>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</si>
  <si>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</si>
  <si>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</si>
  <si>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</si>
  <si>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</si>
  <si>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</si>
  <si>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</si>
  <si>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</si>
  <si>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</si>
  <si>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</si>
  <si>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</si>
  <si>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</si>
  <si>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</si>
  <si>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</si>
  <si>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</si>
  <si>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</si>
  <si>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</si>
  <si>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</si>
  <si>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</si>
  <si>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</si>
  <si>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</si>
  <si>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</si>
  <si>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</si>
  <si>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</si>
  <si>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</si>
  <si>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</si>
  <si>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</si>
  <si>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</si>
  <si>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</si>
  <si>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</si>
  <si>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</si>
  <si>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</si>
  <si>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</si>
  <si>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</si>
  <si>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</si>
  <si>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</si>
  <si>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</si>
  <si>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</si>
  <si>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</si>
  <si>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</si>
  <si>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</si>
  <si>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</si>
  <si>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</si>
  <si>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</si>
  <si>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</si>
  <si>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</si>
  <si>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</si>
  <si>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</si>
  <si>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</si>
  <si>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</si>
  <si>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</si>
  <si>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</si>
  <si>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</si>
  <si>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</si>
  <si>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</si>
  <si>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</si>
  <si>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</si>
  <si>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</si>
  <si>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</si>
  <si>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</si>
  <si>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</si>
  <si>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</si>
  <si>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</si>
  <si>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</si>
  <si>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</si>
  <si>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</si>
  <si>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</si>
  <si>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</si>
  <si>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</si>
  <si>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</si>
  <si>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</si>
  <si>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</si>
  <si>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</si>
  <si>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</si>
  <si>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</si>
  <si>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</si>
  <si>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</si>
  <si>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</si>
  <si>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</si>
  <si>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</si>
  <si>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</si>
  <si>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</si>
  <si>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</si>
  <si>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</si>
  <si>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</si>
  <si>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</si>
  <si>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</si>
  <si>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</si>
  <si>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</si>
  <si>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</si>
  <si>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</si>
  <si>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</si>
  <si>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</si>
  <si>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</si>
  <si>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</si>
  <si>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</si>
  <si>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</si>
  <si>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</si>
  <si>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</si>
  <si>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</si>
  <si>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</si>
  <si>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</si>
  <si>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</si>
  <si>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</si>
  <si>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</si>
  <si>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</si>
  <si>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</si>
  <si>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</si>
  <si>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</si>
  <si>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</si>
  <si>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</si>
  <si>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</si>
  <si>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</si>
  <si>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</si>
  <si>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</si>
  <si>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</si>
  <si>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</si>
  <si>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</si>
  <si>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</si>
  <si>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</si>
  <si>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</si>
  <si>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</si>
  <si>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</si>
  <si>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</si>
  <si>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</si>
  <si>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</si>
  <si>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</si>
  <si>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</si>
  <si>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</si>
  <si>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</si>
  <si>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</si>
  <si>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</si>
  <si>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</si>
  <si>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</si>
  <si>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</si>
  <si>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</si>
  <si>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</si>
  <si>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</si>
  <si>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</si>
  <si>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</si>
  <si>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</si>
  <si>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</si>
  <si>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</si>
  <si>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</si>
  <si>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</si>
  <si>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</si>
  <si>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</si>
  <si>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</si>
  <si>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</si>
  <si>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</si>
  <si>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</si>
  <si>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</si>
  <si>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</si>
  <si>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</si>
  <si>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</si>
  <si>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</si>
  <si>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</si>
  <si>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</si>
  <si>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</si>
  <si>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</si>
  <si>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</si>
  <si>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</si>
  <si>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</si>
  <si>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</si>
  <si>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</si>
  <si>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</si>
  <si>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</si>
  <si>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</si>
  <si>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</si>
  <si>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</si>
  <si>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</si>
  <si>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</si>
  <si>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</si>
  <si>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</si>
  <si>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</si>
  <si>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</si>
  <si>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</si>
  <si>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</si>
  <si>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</si>
  <si>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</si>
  <si>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</si>
  <si>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</si>
  <si>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</si>
  <si>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</si>
  <si>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</si>
  <si>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</si>
  <si>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</si>
  <si>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</si>
  <si>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</si>
  <si>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</si>
  <si>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</si>
  <si>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</si>
  <si>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</si>
  <si>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</si>
  <si>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</si>
  <si>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</si>
  <si>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</si>
  <si>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</si>
  <si>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</si>
  <si>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</si>
  <si>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</si>
  <si>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</si>
  <si>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</si>
  <si>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</si>
  <si>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</si>
  <si>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</si>
  <si>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</si>
  <si>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</si>
  <si>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</si>
  <si>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</si>
  <si>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</si>
  <si>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</si>
  <si>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</si>
  <si>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</si>
  <si>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</si>
  <si>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</si>
  <si>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</si>
  <si>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</si>
  <si>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</si>
  <si>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</si>
  <si>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</si>
  <si>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</si>
  <si>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</si>
  <si>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</si>
  <si>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</si>
  <si>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</si>
  <si>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</si>
  <si>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</si>
  <si>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</si>
  <si>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</si>
  <si>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</si>
  <si>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</si>
  <si>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</si>
  <si>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</si>
  <si>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</si>
  <si>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</si>
  <si>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</si>
  <si>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</si>
  <si>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</si>
  <si>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</si>
  <si>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</si>
  <si>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</si>
  <si>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</si>
  <si>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</si>
  <si>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</si>
  <si>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</si>
  <si>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</si>
  <si>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</si>
  <si>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</si>
  <si>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</si>
  <si>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</si>
  <si>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</si>
  <si>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</si>
  <si>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</si>
  <si>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</si>
  <si>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</si>
  <si>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</si>
  <si>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</si>
  <si>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</si>
  <si>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</si>
  <si>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</si>
  <si>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</si>
  <si>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</si>
  <si>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</si>
  <si>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</si>
  <si>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</si>
  <si>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</si>
  <si>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</si>
  <si>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</si>
  <si>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</si>
  <si>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</si>
  <si>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</si>
  <si>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</si>
  <si>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</si>
  <si>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</si>
  <si>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</si>
  <si>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</si>
  <si>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</si>
  <si>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</si>
  <si>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</si>
  <si>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</si>
  <si>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</si>
  <si>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</si>
  <si>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</si>
  <si>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</si>
  <si>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</si>
  <si>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</si>
  <si>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</si>
  <si>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</si>
  <si>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</si>
  <si>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</si>
  <si>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</si>
  <si>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</si>
  <si>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</si>
  <si>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</si>
  <si>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</si>
  <si>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</si>
  <si>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</si>
  <si>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</si>
  <si>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</si>
  <si>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</si>
  <si>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</si>
  <si>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</si>
  <si>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</si>
  <si>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</si>
  <si>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</si>
  <si>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</si>
  <si>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</si>
  <si>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</si>
  <si>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</si>
  <si>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</si>
  <si>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</si>
  <si>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</si>
  <si>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</si>
  <si>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</si>
  <si>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</si>
  <si>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</si>
  <si>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</si>
  <si>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</si>
  <si>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</si>
  <si>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</si>
  <si>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</si>
  <si>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</si>
  <si>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</si>
  <si>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</si>
  <si>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</si>
  <si>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</si>
  <si>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</si>
  <si>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</si>
  <si>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</si>
  <si>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</si>
  <si>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</si>
  <si>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</si>
  <si>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</si>
  <si>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</si>
  <si>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</si>
  <si>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</si>
  <si>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</si>
  <si>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</si>
  <si>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</si>
  <si>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</si>
  <si>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</si>
  <si>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</si>
  <si>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</si>
  <si>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</si>
  <si>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</si>
  <si>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</si>
  <si>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</si>
  <si>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</si>
  <si>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</si>
  <si>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</si>
  <si>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</si>
  <si>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</si>
  <si>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</si>
  <si>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</si>
  <si>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</si>
  <si>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</si>
  <si>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</si>
  <si>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</si>
  <si>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</si>
  <si>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</si>
  <si>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</si>
  <si>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</si>
  <si>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</si>
  <si>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</si>
  <si>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</si>
  <si>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</si>
  <si>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</si>
  <si>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</si>
  <si>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</si>
  <si>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</si>
  <si>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</si>
  <si>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</si>
  <si>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</si>
  <si>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</si>
  <si>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</si>
  <si>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</si>
  <si>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</si>
  <si>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</si>
  <si>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</si>
  <si>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</si>
  <si>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</si>
  <si>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</si>
  <si>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</si>
  <si>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</si>
  <si>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</si>
  <si>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</si>
  <si>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</si>
  <si>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</si>
  <si>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</si>
  <si>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</si>
  <si>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</si>
  <si>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</si>
  <si>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</si>
  <si>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</si>
  <si>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</si>
  <si>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</si>
  <si>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</si>
  <si>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</si>
  <si>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</si>
  <si>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</si>
  <si>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</si>
  <si>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</si>
  <si>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</si>
  <si>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</si>
  <si>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</si>
  <si>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</si>
  <si>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</si>
  <si>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</si>
  <si>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</si>
  <si>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</si>
  <si>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</si>
  <si>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</si>
  <si>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</si>
  <si>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</si>
  <si>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</si>
  <si>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</si>
  <si>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</si>
  <si>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</si>
  <si>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</si>
  <si>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</si>
  <si>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</si>
  <si>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</si>
  <si>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</si>
  <si>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</si>
  <si>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</si>
  <si>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</si>
  <si>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</si>
  <si>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</si>
  <si>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</si>
  <si>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</si>
  <si>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</si>
  <si>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</si>
  <si>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</si>
  <si>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</si>
  <si>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</si>
  <si>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</si>
  <si>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</si>
  <si>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</si>
  <si>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</si>
  <si>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</si>
  <si>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</si>
  <si>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</si>
  <si>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</si>
  <si>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</si>
  <si>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</si>
  <si>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</si>
  <si>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</si>
  <si>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</si>
  <si>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</si>
  <si>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</si>
  <si>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</si>
  <si>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</si>
  <si>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</si>
  <si>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</si>
  <si>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</si>
  <si>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</si>
  <si>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</si>
  <si>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</si>
  <si>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</si>
  <si>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</si>
  <si>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</si>
  <si>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</si>
  <si>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</si>
  <si>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</si>
  <si>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</si>
  <si>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</si>
  <si>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</si>
  <si>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</si>
  <si>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</si>
  <si>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</si>
  <si>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</si>
  <si>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</si>
  <si>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</si>
  <si>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</si>
  <si>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</si>
  <si>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</si>
  <si>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</si>
  <si>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</si>
  <si>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</si>
  <si>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</si>
  <si>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</si>
  <si>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</si>
  <si>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</si>
  <si>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</si>
  <si>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</si>
  <si>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</si>
  <si>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</si>
  <si>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</si>
  <si>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</si>
  <si>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</si>
  <si>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</si>
  <si>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</si>
  <si>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</si>
  <si>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</si>
  <si>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</si>
  <si>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</si>
  <si>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</si>
  <si>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</si>
  <si>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</si>
  <si>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</si>
  <si>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</si>
  <si>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</si>
  <si>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</si>
  <si>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</si>
  <si>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</si>
  <si>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</si>
  <si>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</si>
  <si>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</si>
  <si>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</si>
  <si>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</si>
  <si>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</si>
  <si>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</si>
  <si>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</si>
  <si>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</si>
  <si>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</si>
  <si>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</si>
  <si>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</si>
  <si>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</si>
  <si>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</si>
  <si>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</si>
  <si>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</si>
  <si>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</si>
  <si>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</si>
  <si>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</si>
  <si>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</si>
  <si>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</si>
  <si>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</si>
  <si>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</si>
  <si>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</si>
  <si>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</si>
  <si>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</si>
  <si>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</si>
  <si>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</si>
  <si>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</si>
  <si>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</si>
  <si>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</si>
  <si>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</si>
  <si>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</si>
  <si>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</si>
  <si>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</si>
  <si>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</si>
  <si>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</si>
  <si>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</si>
  <si>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</si>
  <si>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</si>
  <si>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</si>
  <si>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</si>
  <si>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</si>
  <si>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</si>
  <si>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</si>
  <si>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</si>
  <si>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</si>
  <si>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</si>
  <si>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</si>
  <si>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</si>
  <si>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</si>
  <si>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</si>
  <si>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</si>
  <si>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</si>
  <si>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</si>
  <si>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</si>
  <si>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</si>
  <si>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</si>
  <si>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</si>
  <si>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</si>
  <si>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</si>
  <si>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</si>
  <si>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</si>
  <si>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</si>
  <si>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</si>
  <si>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</si>
  <si>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</si>
  <si>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</si>
  <si>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</si>
  <si>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</si>
  <si>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</si>
  <si>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</si>
  <si>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</si>
  <si>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</si>
  <si>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</si>
  <si>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</si>
  <si>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</si>
  <si>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</si>
  <si>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</si>
  <si>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</si>
  <si>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</si>
  <si>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</si>
  <si>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</si>
  <si>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</si>
  <si>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</si>
  <si>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</si>
  <si>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</si>
  <si>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</si>
  <si>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</si>
  <si>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</si>
  <si>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</si>
  <si>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</si>
  <si>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</si>
  <si>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</si>
  <si>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</si>
  <si>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</si>
  <si>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</si>
  <si>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</si>
  <si>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</si>
  <si>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</si>
  <si>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</si>
  <si>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</si>
  <si>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</si>
  <si>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</si>
  <si>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</si>
  <si>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</si>
  <si>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</si>
  <si>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</si>
  <si>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</si>
  <si>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</si>
  <si>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</si>
  <si>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</si>
  <si>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</si>
  <si>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</si>
  <si>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</si>
  <si>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</si>
  <si>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</si>
  <si>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</si>
  <si>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</si>
  <si>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</si>
  <si>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</si>
  <si>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</si>
  <si>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</si>
  <si>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</si>
  <si>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</si>
  <si>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</si>
  <si>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</si>
  <si>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</si>
  <si>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</si>
  <si>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</si>
  <si>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</si>
  <si>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</si>
  <si>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</si>
  <si>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</si>
  <si>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</si>
  <si>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</si>
  <si>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</si>
  <si>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</si>
  <si>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</si>
  <si>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</si>
  <si>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</si>
  <si>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</si>
  <si>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</si>
  <si>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</si>
  <si>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</si>
  <si>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</si>
  <si>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</si>
  <si>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</si>
  <si>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</si>
  <si>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</si>
  <si>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</si>
  <si>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</si>
  <si>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</si>
  <si>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</si>
  <si>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</si>
  <si>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</si>
  <si>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</si>
  <si>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</si>
  <si>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</si>
  <si>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</si>
  <si>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</si>
  <si>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</si>
  <si>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</si>
  <si>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</si>
  <si>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</si>
  <si>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</si>
  <si>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</si>
  <si>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</si>
  <si>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</si>
  <si>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</si>
  <si>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</si>
  <si>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</si>
  <si>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</si>
  <si>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</si>
  <si>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</si>
  <si>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</si>
  <si>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</si>
  <si>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</si>
  <si>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</si>
  <si>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</si>
  <si>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</si>
  <si>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</si>
  <si>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</si>
  <si>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</si>
  <si>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</si>
  <si>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</si>
  <si>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</si>
  <si>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</si>
  <si>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</si>
  <si>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</si>
  <si>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</si>
  <si>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</si>
  <si>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</si>
  <si>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</si>
  <si>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</si>
  <si>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</si>
  <si>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</si>
  <si>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</si>
  <si>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</si>
  <si>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</si>
  <si>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</si>
  <si>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</si>
  <si>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</si>
  <si>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</si>
  <si>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</si>
  <si>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</si>
  <si>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</si>
  <si>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</si>
  <si>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</si>
  <si>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</si>
  <si>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</si>
  <si>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</si>
  <si>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</si>
  <si>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</si>
  <si>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</si>
  <si>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</si>
  <si>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</si>
  <si>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</si>
  <si>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</si>
  <si>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</si>
  <si>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</si>
  <si>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</si>
  <si>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</si>
  <si>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</si>
  <si>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</si>
  <si>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</si>
  <si>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</si>
  <si>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</si>
  <si>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</si>
  <si>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</si>
  <si>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</si>
  <si>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</si>
  <si>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</si>
  <si>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</si>
  <si>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</si>
  <si>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</si>
  <si>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</si>
  <si>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</si>
  <si>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</si>
  <si>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</si>
  <si>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</si>
  <si>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</si>
  <si>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</si>
  <si>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</si>
  <si>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</si>
  <si>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</si>
  <si>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</si>
  <si>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</si>
  <si>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</si>
  <si>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</si>
  <si>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</si>
  <si>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</si>
  <si>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</si>
  <si>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</si>
  <si>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</si>
  <si>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</si>
  <si>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</si>
  <si>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</si>
  <si>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</si>
  <si>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</si>
  <si>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</si>
  <si>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</si>
  <si>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</si>
  <si>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</si>
  <si>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</si>
  <si>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</si>
  <si>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</si>
  <si>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</si>
  <si>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</si>
  <si>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</si>
  <si>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</si>
  <si>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</si>
  <si>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</si>
  <si>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</si>
  <si>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</si>
  <si>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</si>
  <si>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</si>
  <si>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</si>
  <si>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</si>
  <si>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</si>
  <si>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</si>
  <si>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</si>
  <si>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</si>
  <si>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</si>
  <si>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</si>
  <si>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</si>
  <si>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</si>
  <si>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</si>
  <si>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</si>
  <si>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</si>
  <si>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</si>
  <si>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</si>
  <si>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</si>
  <si>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</si>
  <si>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</si>
  <si>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</si>
  <si>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</si>
  <si>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</si>
  <si>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</si>
  <si>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</si>
  <si>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</si>
  <si>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</si>
  <si>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</si>
  <si>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</si>
  <si>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</si>
  <si>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</si>
  <si>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</si>
  <si>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</si>
  <si>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</si>
  <si>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</si>
  <si>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</si>
  <si>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</si>
  <si>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</si>
  <si>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</si>
  <si>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</si>
  <si>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</si>
  <si>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</si>
  <si>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</si>
  <si>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</si>
  <si>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</si>
  <si>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</si>
  <si>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</si>
  <si>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</si>
  <si>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</si>
  <si>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</si>
  <si>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</si>
  <si>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</si>
  <si>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</si>
  <si>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</si>
  <si>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</si>
  <si>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</si>
  <si>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</si>
  <si>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</si>
  <si>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</si>
  <si>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</si>
  <si>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</si>
  <si>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</si>
  <si>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</si>
  <si>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</si>
  <si>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</si>
  <si>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</si>
  <si>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</si>
  <si>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</si>
  <si>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</si>
  <si>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</si>
  <si>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</si>
  <si>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</si>
  <si>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</si>
  <si>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</si>
  <si>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</si>
  <si>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</si>
  <si>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</si>
  <si>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</si>
  <si>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</si>
  <si>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</si>
  <si>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</si>
  <si>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</si>
  <si>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</si>
  <si>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</si>
  <si>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</si>
  <si>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</si>
  <si>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</si>
  <si>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</si>
  <si>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</si>
  <si>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</si>
  <si>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</si>
  <si>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</si>
  <si>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</si>
  <si>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</si>
  <si>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</si>
  <si>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</si>
  <si>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</si>
  <si>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</si>
  <si>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</si>
  <si>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</si>
  <si>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</si>
  <si>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</si>
  <si>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</si>
  <si>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</si>
  <si>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</si>
  <si>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</si>
  <si>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</si>
  <si>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</si>
  <si>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</si>
  <si>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</si>
  <si>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</si>
  <si>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</si>
  <si>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</si>
  <si>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</si>
  <si>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</si>
  <si>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</si>
  <si>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</si>
  <si>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</si>
  <si>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</si>
  <si>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</si>
  <si>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</si>
  <si>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</si>
  <si>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</si>
  <si>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</si>
  <si>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</si>
  <si>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</si>
  <si>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</si>
  <si>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</si>
  <si>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</si>
  <si>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</si>
  <si>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</si>
  <si>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</si>
  <si>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</si>
  <si>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</si>
  <si>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</si>
  <si>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</si>
  <si>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</si>
  <si>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</si>
  <si>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</si>
  <si>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</si>
  <si>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</si>
  <si>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</si>
  <si>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</si>
  <si>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</si>
  <si>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</si>
  <si>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</si>
  <si>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</si>
  <si>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</si>
  <si>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</si>
  <si>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</si>
  <si>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</si>
  <si>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</si>
  <si>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</si>
  <si>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</si>
  <si>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</si>
  <si>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</si>
  <si>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</si>
  <si>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</si>
  <si>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</si>
  <si>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</si>
  <si>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</si>
  <si>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</si>
  <si>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</si>
  <si>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</si>
  <si>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</si>
  <si>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</si>
  <si>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</si>
  <si>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</si>
  <si>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</si>
  <si>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</si>
  <si>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</si>
  <si>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</si>
  <si>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</si>
  <si>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</si>
  <si>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</si>
  <si>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</si>
  <si>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</si>
  <si>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</si>
  <si>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</si>
  <si>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</si>
  <si>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</si>
  <si>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</si>
  <si>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</si>
  <si>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</si>
  <si>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</si>
  <si>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</si>
  <si>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</si>
  <si>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</si>
  <si>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</si>
  <si>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</si>
  <si>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</si>
  <si>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</si>
  <si>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</si>
  <si>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</si>
  <si>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</si>
  <si>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</si>
  <si>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</si>
  <si>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</si>
  <si>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</si>
  <si>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</si>
  <si>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</si>
  <si>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</si>
  <si>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</si>
  <si>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</si>
  <si>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</si>
  <si>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</si>
  <si>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</si>
  <si>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</si>
  <si>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</si>
  <si>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</si>
  <si>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</si>
  <si>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</si>
  <si>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</si>
  <si>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</si>
  <si>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</si>
  <si>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</si>
  <si>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</si>
  <si>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</si>
  <si>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</si>
  <si>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</si>
  <si>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</si>
  <si>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</si>
  <si>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</si>
  <si>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</si>
  <si>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</si>
  <si>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</si>
  <si>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</si>
  <si>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</si>
  <si>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</si>
  <si>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</si>
  <si>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</si>
  <si>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</si>
  <si>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</si>
  <si>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</si>
  <si>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</si>
  <si>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</si>
  <si>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</si>
  <si>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</si>
  <si>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</si>
  <si>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</si>
  <si>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</si>
  <si>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</si>
  <si>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</si>
  <si>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</si>
  <si>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</si>
  <si>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</si>
  <si>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</si>
  <si>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</si>
  <si>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</si>
  <si>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</si>
  <si>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</si>
  <si>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</si>
  <si>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</si>
  <si>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</si>
  <si>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</si>
  <si>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</si>
  <si>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</si>
  <si>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</si>
  <si>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</si>
  <si>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</si>
  <si>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</si>
  <si>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</si>
  <si>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</si>
  <si>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</si>
  <si>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</si>
  <si>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</si>
  <si>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</si>
  <si>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</si>
  <si>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</si>
  <si>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</si>
  <si>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</si>
  <si>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</si>
  <si>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</si>
  <si>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</si>
  <si>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</si>
  <si>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</si>
  <si>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</si>
  <si>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</si>
  <si>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</si>
  <si>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</si>
  <si>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</si>
  <si>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</si>
  <si>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</si>
  <si>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</si>
  <si>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</si>
  <si>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</si>
  <si>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</si>
  <si>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</si>
  <si>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</si>
  <si>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</si>
  <si>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</si>
  <si>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</si>
  <si>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</si>
  <si>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</si>
  <si>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</si>
  <si>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</si>
  <si>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</si>
  <si>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</si>
  <si>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</si>
  <si>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</si>
  <si>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</si>
  <si>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</si>
  <si>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</si>
  <si>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</si>
  <si>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</si>
  <si>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</si>
  <si>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</si>
  <si>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</si>
  <si>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</si>
  <si>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</si>
  <si>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</si>
  <si>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</si>
  <si>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</si>
  <si>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</si>
  <si>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</si>
  <si>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</si>
  <si>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</si>
  <si>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</si>
  <si>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</si>
  <si>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</si>
  <si>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</si>
  <si>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</si>
  <si>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</si>
  <si>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</si>
  <si>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</si>
  <si>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</si>
  <si>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</si>
  <si>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</si>
  <si>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</si>
  <si>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</si>
  <si>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</si>
  <si>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</si>
  <si>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</si>
  <si>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</si>
  <si>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</si>
  <si>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</si>
  <si>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</si>
  <si>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</si>
  <si>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</si>
  <si>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</si>
  <si>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</si>
  <si>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</si>
  <si>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</si>
  <si>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</si>
  <si>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</si>
  <si>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</si>
  <si>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</si>
  <si>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</si>
  <si>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</si>
  <si>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</si>
  <si>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</si>
  <si>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</si>
  <si>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</si>
  <si>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</si>
  <si>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</si>
  <si>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</si>
  <si>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</si>
  <si>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</si>
  <si>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</si>
  <si>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</si>
  <si>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</si>
  <si>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</si>
  <si>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</si>
  <si>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</si>
  <si>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</si>
  <si>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</si>
  <si>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</si>
  <si>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</si>
  <si>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</si>
  <si>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</si>
  <si>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</si>
  <si>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</si>
  <si>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</si>
  <si>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</si>
  <si>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</si>
  <si>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</si>
  <si>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</si>
  <si>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</si>
  <si>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</si>
  <si>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</si>
  <si>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</si>
  <si>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</si>
  <si>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</si>
  <si>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</si>
  <si>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</si>
  <si>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</si>
  <si>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</si>
  <si>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</si>
  <si>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</si>
  <si>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</si>
  <si>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</si>
  <si>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</si>
  <si>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</si>
  <si>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</si>
  <si>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</si>
  <si>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</si>
  <si>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</si>
  <si>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</si>
  <si>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</si>
  <si>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</si>
  <si>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</si>
  <si>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</si>
  <si>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</si>
  <si>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</si>
  <si>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</si>
  <si>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</si>
  <si>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</si>
  <si>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</si>
  <si>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</si>
  <si>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</si>
  <si>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</si>
  <si>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</si>
  <si>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</si>
  <si>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</si>
  <si>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</si>
  <si>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</si>
  <si>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</si>
  <si>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</si>
  <si>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</si>
  <si>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</si>
  <si>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</si>
  <si>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</si>
  <si>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</si>
  <si>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</si>
  <si>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</si>
  <si>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</si>
  <si>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</si>
  <si>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</si>
  <si>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</si>
  <si>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</si>
  <si>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</si>
  <si>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</si>
  <si>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</si>
  <si>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</si>
  <si>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</si>
  <si>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</si>
  <si>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</si>
  <si>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</si>
  <si>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</si>
  <si>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</si>
  <si>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</si>
  <si>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</si>
  <si>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</si>
  <si>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</si>
  <si>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</si>
  <si>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</si>
  <si>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</si>
  <si>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</si>
  <si>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</si>
  <si>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</si>
  <si>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</si>
  <si>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</si>
  <si>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</si>
  <si>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</si>
  <si>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</si>
  <si>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</si>
  <si>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</si>
  <si>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</si>
  <si>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</si>
  <si>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</si>
  <si>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</si>
  <si>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</si>
  <si>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</si>
  <si>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</si>
  <si>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</si>
  <si>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</si>
  <si>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</si>
  <si>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</si>
  <si>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</si>
  <si>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</si>
  <si>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</si>
  <si>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</si>
  <si>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</si>
  <si>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</si>
  <si>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</si>
  <si>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</si>
  <si>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</si>
  <si>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</si>
  <si>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</si>
  <si>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</si>
  <si>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</si>
  <si>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</si>
  <si>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</si>
  <si>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</si>
  <si>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</si>
  <si>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</si>
  <si>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</si>
  <si>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</si>
  <si>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</si>
  <si>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</si>
  <si>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</si>
  <si>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</si>
  <si>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</si>
  <si>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</si>
  <si>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</si>
  <si>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</si>
  <si>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</si>
  <si>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</si>
  <si>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</si>
  <si>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</si>
  <si>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</si>
  <si>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</si>
  <si>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</si>
  <si>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</si>
  <si>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</si>
  <si>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</si>
  <si>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</si>
  <si>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</si>
  <si>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</si>
  <si>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</si>
  <si>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</si>
  <si>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</si>
  <si>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</si>
  <si>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</si>
  <si>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</si>
  <si>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</si>
  <si>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</si>
  <si>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</si>
  <si>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</si>
  <si>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</si>
  <si>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</si>
  <si>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</si>
  <si>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</si>
  <si>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</si>
  <si>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</si>
  <si>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</si>
  <si>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</si>
  <si>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</si>
  <si>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</si>
  <si>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</si>
  <si>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</si>
  <si>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</si>
  <si>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</si>
  <si>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</si>
  <si>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</si>
  <si>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</si>
  <si>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</si>
  <si>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</si>
  <si>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</si>
  <si>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</si>
  <si>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</si>
  <si>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</si>
  <si>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</si>
  <si>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</si>
  <si>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</si>
  <si>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</si>
  <si>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</si>
  <si>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</si>
  <si>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</si>
  <si>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</si>
  <si>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</si>
  <si>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</si>
  <si>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</si>
  <si>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</si>
  <si>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</si>
  <si>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</si>
  <si>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</si>
  <si>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</si>
  <si>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</si>
  <si>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</si>
  <si>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</si>
  <si>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</si>
  <si>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</si>
  <si>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</si>
  <si>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</si>
  <si>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</si>
  <si>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</si>
  <si>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</si>
  <si>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</si>
  <si>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</si>
  <si>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</si>
  <si>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</si>
  <si>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</si>
  <si>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</si>
  <si>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</si>
  <si>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</si>
  <si>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</si>
  <si>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</si>
  <si>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</si>
  <si>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</si>
  <si>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</si>
  <si>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</si>
  <si>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</si>
  <si>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</si>
  <si>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</si>
  <si>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</si>
  <si>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</si>
  <si>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</si>
  <si>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</si>
  <si>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</si>
  <si>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</si>
  <si>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</si>
  <si>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</si>
  <si>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</si>
  <si>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</si>
  <si>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</si>
  <si>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</si>
  <si>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</si>
  <si>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</si>
  <si>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</si>
  <si>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</si>
  <si>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</si>
  <si>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</si>
  <si>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</si>
  <si>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</si>
  <si>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</si>
  <si>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</si>
  <si>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</si>
  <si>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</si>
  <si>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</si>
  <si>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</si>
  <si>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</si>
  <si>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</si>
  <si>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</si>
  <si>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</si>
  <si>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</si>
  <si>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</si>
  <si>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</si>
  <si>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</si>
  <si>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</si>
  <si>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</si>
  <si>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</si>
  <si>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</si>
  <si>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</si>
  <si>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</si>
  <si>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</si>
  <si>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</si>
  <si>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</si>
  <si>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</si>
  <si>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</si>
  <si>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</si>
  <si>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</si>
  <si>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</si>
  <si>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</si>
  <si>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</si>
  <si>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</si>
  <si>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</si>
  <si>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</si>
  <si>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</si>
  <si>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</si>
  <si>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</si>
  <si>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</si>
  <si>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</si>
  <si>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</si>
  <si>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</si>
  <si>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</si>
  <si>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</si>
  <si>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</si>
  <si>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</si>
  <si>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</si>
  <si>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</si>
  <si>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</si>
  <si>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</si>
  <si>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</si>
  <si>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</si>
  <si>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</si>
  <si>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</si>
  <si>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</si>
  <si>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</si>
  <si>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</si>
  <si>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</si>
  <si>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</si>
  <si>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</si>
  <si>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</si>
  <si>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</si>
  <si>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</si>
  <si>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</si>
  <si>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</si>
  <si>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</si>
  <si>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</si>
  <si>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</si>
  <si>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</si>
  <si>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</si>
  <si>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</si>
  <si>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</si>
  <si>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</si>
  <si>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</si>
  <si>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</si>
  <si>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</si>
  <si>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</si>
  <si>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</si>
  <si>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</si>
  <si>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</si>
  <si>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</si>
  <si>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</si>
  <si>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</si>
  <si>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</si>
  <si>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</si>
  <si>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</si>
  <si>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</si>
  <si>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</si>
  <si>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</si>
  <si>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</si>
  <si>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</si>
  <si>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</si>
  <si>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</si>
  <si>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</si>
  <si>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</si>
  <si>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</si>
  <si>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</si>
  <si>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</si>
  <si>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</si>
  <si>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</si>
  <si>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</si>
  <si>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</si>
  <si>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</si>
  <si>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</si>
  <si>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</si>
  <si>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</si>
  <si>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</si>
  <si>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</si>
  <si>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</si>
  <si>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</si>
  <si>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</si>
  <si>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</si>
  <si>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</si>
  <si>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</si>
  <si>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</si>
  <si>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</si>
  <si>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</si>
  <si>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</si>
  <si>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</si>
  <si>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</si>
  <si>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</si>
  <si>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</si>
  <si>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</si>
  <si>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</si>
  <si>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</si>
  <si>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</si>
  <si>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</si>
  <si>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</si>
  <si>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</si>
  <si>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</si>
  <si>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</si>
  <si>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</si>
  <si>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</si>
  <si>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</si>
  <si>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</si>
  <si>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</si>
  <si>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</si>
  <si>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</si>
  <si>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</si>
  <si>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</si>
  <si>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</si>
  <si>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</si>
  <si>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</si>
  <si>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</si>
  <si>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</si>
  <si>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</si>
  <si>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</si>
  <si>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</si>
  <si>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</si>
  <si>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</si>
  <si>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</si>
  <si>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</si>
  <si>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</si>
  <si>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</si>
  <si>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</si>
  <si>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</si>
  <si>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</si>
  <si>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</si>
  <si>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</si>
  <si>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</si>
  <si>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</si>
  <si>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</si>
  <si>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</si>
  <si>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</si>
  <si>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</si>
  <si>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</si>
  <si>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</si>
  <si>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</si>
  <si>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</si>
  <si>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</si>
  <si>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</si>
  <si>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</si>
  <si>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</si>
  <si>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</si>
  <si>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</si>
  <si>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</si>
  <si>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</si>
  <si>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</si>
  <si>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</si>
  <si>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</si>
  <si>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</si>
  <si>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</si>
  <si>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</si>
  <si>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</si>
  <si>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</si>
  <si>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</si>
  <si>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</si>
  <si>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</si>
  <si>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</si>
  <si>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</si>
  <si>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</si>
  <si>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</si>
  <si>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</si>
  <si>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</si>
  <si>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</si>
  <si>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</si>
  <si>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</si>
  <si>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</si>
  <si>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</si>
  <si>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</si>
  <si>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</si>
  <si>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</si>
  <si>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</si>
  <si>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</si>
  <si>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</si>
  <si>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</si>
  <si>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</si>
  <si>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</si>
  <si>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</si>
  <si>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</si>
  <si>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</si>
  <si>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</si>
  <si>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</si>
  <si>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</si>
  <si>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</si>
  <si>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</si>
  <si>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</si>
  <si>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</si>
  <si>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</si>
  <si>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</si>
  <si>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</si>
  <si>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</si>
  <si>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</si>
  <si>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</si>
  <si>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</si>
  <si>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</si>
  <si>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</si>
  <si>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</si>
  <si>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</si>
  <si>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</si>
  <si>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</si>
  <si>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</si>
  <si>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</si>
  <si>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</si>
  <si>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</si>
  <si>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</si>
  <si>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</si>
  <si>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</si>
  <si>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</si>
  <si>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</si>
  <si>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</si>
  <si>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</si>
  <si>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</si>
  <si>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</si>
  <si>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</si>
  <si>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</si>
  <si>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</si>
  <si>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</si>
  <si>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</si>
  <si>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</si>
  <si>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</si>
  <si>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</si>
  <si>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</si>
  <si>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</si>
  <si>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</si>
  <si>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</si>
  <si>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</si>
  <si>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</si>
  <si>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</si>
  <si>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</si>
  <si>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</si>
  <si>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</si>
  <si>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</si>
  <si>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</si>
  <si>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</si>
  <si>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</si>
  <si>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</si>
  <si>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</si>
  <si>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</si>
  <si>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</si>
  <si>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</si>
  <si>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</si>
  <si>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</si>
  <si>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</si>
  <si>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</si>
  <si>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</si>
  <si>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</si>
  <si>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</si>
  <si>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</si>
  <si>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</si>
  <si>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</si>
  <si>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</si>
  <si>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</si>
  <si>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</si>
  <si>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</si>
  <si>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</si>
  <si>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</si>
  <si>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</si>
  <si>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</si>
  <si>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</si>
  <si>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</si>
  <si>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</si>
  <si>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</si>
  <si>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</si>
  <si>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</si>
  <si>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</si>
  <si>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</si>
  <si>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</si>
  <si>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</si>
  <si>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</si>
  <si>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</si>
  <si>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</si>
  <si>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</si>
  <si>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</si>
  <si>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</si>
  <si>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</si>
  <si>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</si>
  <si>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</si>
  <si>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</si>
  <si>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</si>
  <si>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</si>
  <si>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</si>
  <si>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</si>
  <si>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</si>
  <si>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</si>
  <si>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</si>
  <si>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</si>
  <si>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</si>
  <si>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</si>
  <si>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</si>
  <si>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</si>
  <si>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</si>
  <si>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</si>
  <si>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</si>
  <si>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</si>
  <si>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</si>
  <si>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</si>
  <si>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</si>
  <si>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</si>
  <si>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</si>
  <si>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</si>
  <si>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</si>
  <si>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</si>
  <si>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</si>
  <si>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</si>
  <si>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</si>
  <si>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</si>
  <si>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</si>
  <si>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</si>
  <si>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</si>
  <si>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</si>
  <si>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</si>
  <si>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</si>
  <si>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</si>
  <si>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</si>
  <si>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</si>
  <si>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</si>
  <si>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</si>
  <si>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</si>
  <si>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</si>
  <si>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</si>
  <si>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</si>
  <si>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</si>
  <si>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</si>
  <si>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</si>
  <si>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</si>
  <si>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</si>
  <si>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</si>
  <si>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</si>
  <si>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</si>
  <si>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</si>
  <si>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</si>
  <si>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</si>
  <si>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</si>
  <si>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</si>
  <si>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</si>
  <si>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</si>
  <si>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</si>
  <si>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</si>
  <si>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</si>
  <si>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</si>
  <si>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</si>
  <si>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</si>
  <si>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</si>
  <si>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</si>
  <si>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</si>
  <si>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</si>
  <si>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</si>
  <si>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</si>
  <si>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</si>
  <si>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</si>
  <si>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</si>
  <si>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</si>
  <si>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</si>
  <si>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</si>
  <si>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</si>
  <si>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</si>
  <si>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</si>
  <si>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</si>
  <si>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</si>
  <si>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</si>
  <si>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</si>
  <si>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</si>
  <si>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</si>
  <si>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</si>
  <si>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</si>
  <si>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</si>
  <si>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</si>
  <si>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</si>
  <si>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</si>
  <si>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</si>
  <si>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</si>
  <si>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</si>
  <si>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</si>
  <si>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</si>
  <si>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</si>
  <si>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</si>
  <si>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</si>
  <si>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</si>
  <si>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</si>
  <si>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</si>
  <si>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</si>
  <si>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</si>
  <si>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</si>
  <si>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</si>
  <si>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</si>
  <si>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</si>
  <si>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</si>
  <si>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</si>
  <si>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</si>
  <si>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</si>
  <si>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</si>
  <si>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</si>
  <si>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</si>
  <si>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</si>
  <si>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</si>
  <si>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</si>
  <si>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</si>
  <si>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</si>
  <si>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</si>
  <si>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</si>
  <si>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</si>
  <si>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</si>
  <si>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</si>
  <si>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</si>
  <si>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</si>
  <si>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</si>
  <si>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</si>
  <si>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</si>
  <si>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</si>
  <si>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</si>
  <si>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</si>
  <si>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</si>
  <si>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</si>
  <si>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</si>
  <si>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</si>
  <si>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</si>
  <si>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</si>
  <si>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</si>
  <si>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</si>
  <si>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</si>
  <si>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</si>
  <si>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</si>
  <si>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</si>
  <si>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</si>
  <si>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</si>
  <si>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</si>
  <si>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</si>
  <si>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</si>
  <si>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</si>
  <si>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</si>
  <si>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</si>
  <si>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</si>
  <si>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</si>
  <si>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</si>
  <si>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</si>
  <si>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</si>
  <si>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</si>
  <si>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</si>
  <si>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</si>
  <si>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</si>
  <si>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</si>
  <si>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</si>
  <si>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</si>
  <si>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</si>
  <si>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</si>
  <si>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</si>
  <si>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</si>
  <si>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</si>
  <si>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</si>
  <si>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</si>
  <si>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</si>
  <si>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</si>
  <si>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</si>
  <si>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</si>
  <si>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</si>
  <si>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</si>
  <si>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</si>
  <si>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</si>
  <si>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</si>
  <si>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</si>
  <si>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</si>
  <si>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</si>
  <si>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</si>
  <si>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</si>
  <si>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</si>
  <si>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</si>
  <si>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</si>
  <si>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</si>
  <si>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</si>
  <si>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</si>
  <si>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</si>
  <si>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</si>
  <si>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</si>
  <si>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</si>
  <si>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</si>
  <si>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</si>
  <si>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</si>
  <si>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</si>
  <si>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</si>
  <si>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</si>
  <si>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</si>
  <si>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</si>
  <si>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</si>
  <si>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</si>
  <si>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</si>
  <si>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</si>
  <si>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</si>
  <si>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</si>
  <si>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</si>
  <si>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</si>
  <si>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</si>
  <si>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</si>
  <si>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</si>
  <si>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</si>
  <si>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</si>
  <si>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</si>
  <si>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</si>
  <si>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</si>
  <si>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</si>
  <si>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</si>
  <si>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</si>
  <si>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</si>
  <si>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</si>
  <si>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</si>
  <si>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</si>
  <si>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</si>
  <si>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</si>
  <si>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</si>
  <si>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</si>
  <si>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</si>
  <si>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</si>
  <si>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</si>
  <si>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</si>
  <si>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</si>
  <si>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</si>
  <si>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</si>
  <si>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</si>
  <si>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</si>
  <si>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</si>
  <si>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</si>
  <si>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</si>
  <si>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</si>
  <si>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</si>
  <si>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</si>
  <si>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</si>
  <si>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</si>
  <si>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</si>
  <si>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</si>
  <si>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</si>
  <si>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</si>
  <si>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</si>
  <si>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</si>
  <si>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</si>
  <si>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</si>
  <si>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</si>
  <si>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</si>
  <si>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</si>
  <si>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</si>
  <si>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</si>
  <si>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</si>
  <si>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</si>
  <si>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</si>
  <si>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</si>
  <si>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</si>
  <si>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</si>
  <si>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</si>
  <si>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</si>
  <si>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</si>
  <si>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</si>
  <si>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</si>
  <si>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</si>
  <si>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</si>
  <si>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</si>
  <si>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</si>
  <si>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</si>
  <si>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</si>
  <si>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</si>
  <si>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</si>
  <si>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</si>
  <si>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</si>
  <si>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</si>
  <si>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</si>
  <si>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</si>
  <si>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</si>
  <si>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</si>
  <si>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</si>
  <si>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</si>
  <si>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</si>
  <si>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</si>
  <si>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</si>
  <si>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</si>
  <si>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</si>
  <si>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</si>
  <si>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</si>
  <si>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</si>
  <si>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</si>
  <si>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</si>
  <si>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</si>
  <si>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</si>
  <si>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</si>
  <si>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</si>
  <si>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</si>
  <si>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</si>
  <si>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</si>
  <si>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</si>
  <si>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</si>
  <si>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</si>
  <si>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</si>
  <si>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</si>
  <si>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</si>
  <si>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</si>
  <si>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</si>
  <si>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</si>
  <si>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</si>
  <si>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</si>
  <si>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</si>
  <si>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</si>
  <si>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</si>
  <si>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</si>
  <si>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</si>
  <si>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</si>
  <si>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</si>
  <si>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</si>
  <si>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</si>
  <si>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</si>
  <si>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</si>
  <si>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</si>
  <si>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</si>
  <si>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</si>
  <si>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</si>
  <si>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</si>
  <si>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</si>
  <si>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</si>
  <si>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</si>
  <si>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</si>
  <si>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</si>
  <si>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</si>
  <si>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</si>
  <si>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</si>
  <si>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</si>
  <si>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</si>
  <si>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</si>
  <si>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</si>
  <si>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</si>
  <si>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</si>
  <si>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</si>
  <si>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</si>
  <si>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</si>
  <si>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</si>
  <si>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</si>
  <si>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</si>
  <si>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</si>
  <si>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</si>
  <si>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</si>
  <si>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</si>
  <si>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</si>
  <si>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</si>
  <si>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</si>
  <si>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</si>
  <si>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</si>
  <si>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</si>
  <si>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</si>
  <si>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</si>
  <si>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</si>
  <si>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</si>
  <si>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</si>
  <si>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</si>
  <si>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</si>
  <si>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</si>
  <si>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</si>
  <si>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</si>
  <si>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</si>
  <si>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</si>
  <si>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</si>
  <si>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</si>
  <si>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</si>
  <si>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</si>
  <si>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</si>
  <si>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</si>
  <si>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</si>
  <si>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</si>
  <si>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</si>
  <si>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</si>
  <si>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</si>
  <si>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</si>
  <si>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</si>
  <si>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</si>
  <si>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</si>
  <si>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</si>
  <si>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</si>
  <si>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</si>
  <si>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</si>
  <si>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</si>
  <si>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</si>
  <si>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</si>
  <si>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</si>
  <si>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</si>
  <si>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</si>
  <si>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</si>
  <si>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</si>
  <si>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</si>
  <si>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</si>
  <si>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</si>
  <si>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</si>
  <si>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</si>
  <si>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</si>
  <si>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</si>
  <si>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</si>
  <si>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</si>
  <si>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</si>
  <si>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</si>
  <si>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</si>
  <si>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</si>
  <si>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</si>
  <si>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</si>
  <si>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</si>
  <si>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</si>
  <si>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</si>
  <si>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</si>
  <si>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</si>
  <si>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</si>
  <si>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</si>
  <si>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</si>
  <si>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</si>
  <si>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</si>
  <si>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</si>
  <si>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</si>
  <si>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</si>
  <si>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</si>
  <si>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</si>
  <si>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</si>
  <si>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</si>
  <si>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</si>
  <si>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</si>
  <si>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</si>
  <si>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</si>
  <si>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</si>
  <si>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</si>
  <si>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</si>
  <si>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</si>
  <si>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</si>
  <si>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</si>
  <si>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</si>
  <si>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</si>
  <si>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</si>
  <si>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</si>
  <si>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</si>
  <si>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</si>
  <si>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</si>
  <si>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</si>
  <si>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</si>
  <si>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</si>
  <si>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</si>
  <si>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</si>
  <si>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</si>
  <si>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</si>
  <si>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</si>
  <si>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</si>
  <si>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</si>
  <si>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</si>
  <si>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</si>
  <si>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</si>
  <si>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</si>
  <si>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</si>
  <si>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</si>
  <si>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</si>
  <si>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</si>
  <si>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</si>
  <si>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</si>
  <si>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</si>
  <si>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</si>
  <si>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</si>
  <si>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</si>
  <si>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</si>
  <si>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</si>
  <si>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</si>
  <si>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</si>
  <si>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</si>
  <si>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</si>
  <si>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</si>
  <si>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</si>
  <si>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</si>
  <si>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</si>
  <si>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</si>
  <si>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</si>
  <si>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</si>
  <si>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</si>
  <si>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</si>
  <si>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</si>
  <si>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</si>
  <si>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</si>
  <si>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</si>
  <si>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</si>
  <si>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</si>
  <si>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</si>
  <si>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</si>
  <si>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</si>
  <si>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</si>
  <si>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</si>
  <si>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</si>
  <si>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</si>
  <si>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</si>
  <si>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</si>
  <si>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</si>
  <si>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</si>
  <si>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</si>
  <si>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</si>
  <si>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</si>
  <si>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</si>
  <si>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</si>
  <si>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</si>
  <si>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</si>
  <si>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</si>
  <si>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</si>
  <si>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</si>
  <si>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</si>
  <si>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</si>
  <si>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</si>
  <si>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</si>
  <si>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</si>
  <si>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</si>
  <si>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</si>
  <si>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</si>
  <si>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</si>
  <si>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</si>
  <si>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</si>
  <si>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</si>
  <si>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</si>
  <si>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</si>
  <si>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</si>
  <si>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</si>
  <si>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</si>
  <si>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</si>
  <si>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</si>
  <si>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</si>
  <si>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</si>
  <si>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</si>
  <si>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</si>
  <si>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</si>
  <si>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</si>
  <si>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</si>
  <si>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</si>
  <si>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</si>
  <si>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</si>
  <si>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</si>
  <si>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</si>
  <si>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</si>
  <si>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</si>
  <si>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</si>
  <si>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</si>
  <si>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</si>
  <si>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</si>
  <si>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</si>
  <si>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</si>
  <si>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</si>
  <si>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</si>
  <si>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</si>
  <si>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</si>
  <si>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</si>
  <si>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</si>
  <si>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</si>
  <si>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</si>
  <si>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</si>
  <si>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</si>
  <si>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</si>
  <si>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</si>
  <si>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</si>
  <si>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</si>
  <si>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</si>
  <si>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</si>
  <si>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</si>
  <si>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</si>
  <si>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</si>
  <si>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</si>
  <si>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</si>
  <si>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</si>
  <si>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</si>
  <si>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</si>
  <si>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</si>
  <si>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</si>
  <si>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</si>
  <si>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</si>
  <si>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</si>
  <si>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</si>
  <si>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</si>
  <si>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</si>
  <si>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</si>
  <si>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</si>
  <si>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</si>
  <si>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</si>
  <si>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</si>
  <si>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</si>
  <si>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</si>
  <si>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</si>
  <si>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</si>
  <si>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</si>
  <si>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</si>
  <si>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</si>
  <si>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</si>
  <si>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</si>
  <si>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</si>
  <si>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</si>
  <si>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</si>
  <si>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</si>
  <si>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</si>
  <si>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</si>
  <si>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</si>
  <si>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</si>
  <si>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</si>
  <si>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</si>
  <si>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</si>
  <si>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</si>
  <si>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</si>
  <si>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</si>
  <si>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</si>
  <si>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</si>
  <si>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</si>
  <si>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</si>
  <si>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</si>
  <si>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</si>
  <si>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</si>
  <si>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</si>
  <si>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</si>
  <si>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</si>
  <si>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</si>
  <si>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</si>
  <si>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</si>
  <si>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</si>
  <si>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</si>
  <si>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</si>
  <si>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</si>
  <si>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</si>
  <si>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</si>
  <si>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</si>
  <si>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</si>
  <si>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</si>
  <si>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</si>
  <si>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</si>
  <si>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</si>
  <si>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</si>
  <si>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</si>
  <si>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</si>
  <si>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</si>
  <si>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</si>
  <si>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</si>
  <si>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</si>
  <si>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</si>
  <si>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</si>
  <si>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</si>
  <si>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</si>
  <si>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</si>
  <si>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</si>
  <si>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</si>
  <si>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</si>
  <si>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</si>
  <si>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</si>
  <si>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</si>
  <si>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</si>
  <si>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</si>
  <si>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</si>
  <si>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</si>
  <si>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</si>
  <si>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</si>
  <si>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</si>
  <si>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</si>
  <si>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</si>
  <si>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</si>
  <si>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</si>
  <si>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</si>
  <si>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</si>
  <si>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</si>
  <si>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</si>
  <si>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</si>
  <si>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</si>
  <si>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</si>
  <si>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</si>
  <si>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</si>
  <si>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</si>
  <si>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</si>
  <si>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</si>
  <si>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</si>
  <si>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</si>
  <si>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</si>
  <si>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</si>
  <si>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</si>
  <si>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</si>
  <si>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</si>
  <si>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</si>
  <si>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</si>
  <si>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</si>
  <si>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</si>
  <si>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</si>
  <si>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</si>
  <si>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</si>
  <si>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</si>
  <si>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</si>
  <si>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</si>
  <si>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</si>
  <si>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</si>
  <si>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</si>
  <si>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</si>
  <si>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</si>
  <si>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</si>
  <si>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</si>
  <si>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</si>
  <si>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</si>
  <si>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</si>
  <si>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</si>
  <si>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</si>
  <si>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</si>
  <si>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</si>
  <si>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</si>
  <si>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</si>
  <si>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</si>
  <si>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</si>
  <si>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</si>
  <si>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</si>
  <si>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</si>
  <si>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</si>
  <si>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</si>
  <si>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</si>
  <si>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</si>
  <si>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</si>
  <si>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</si>
  <si>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</si>
  <si>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</si>
  <si>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</si>
  <si>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</si>
  <si>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</si>
  <si>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</si>
  <si>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</si>
  <si>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</si>
  <si>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</si>
  <si>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</si>
  <si>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</si>
  <si>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</si>
  <si>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</si>
  <si>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</si>
  <si>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</si>
  <si>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</si>
  <si>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</si>
  <si>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</si>
  <si>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</si>
  <si>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</si>
  <si>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</si>
  <si>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</si>
  <si>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</si>
  <si>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</si>
  <si>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</si>
  <si>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</si>
  <si>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</si>
  <si>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</si>
  <si>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</si>
  <si>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</si>
  <si>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</si>
  <si>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</si>
  <si>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</si>
  <si>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</si>
  <si>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</si>
  <si>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</si>
  <si>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</si>
  <si>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</si>
  <si>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</si>
  <si>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</si>
  <si>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</si>
  <si>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</si>
  <si>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</si>
  <si>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</si>
  <si>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</si>
  <si>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</si>
  <si>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</si>
  <si>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</si>
  <si>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</si>
  <si>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</si>
  <si>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</si>
  <si>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</si>
  <si>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</si>
  <si>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</si>
  <si>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</si>
  <si>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</si>
  <si>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</si>
  <si>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</si>
  <si>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</si>
  <si>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</si>
  <si>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</si>
  <si>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</si>
  <si>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</si>
  <si>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</si>
  <si>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</si>
  <si>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</si>
  <si>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</si>
  <si>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</si>
  <si>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</si>
  <si>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</si>
  <si>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</si>
  <si>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</si>
  <si>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</si>
  <si>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</si>
  <si>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</si>
  <si>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</si>
  <si>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</si>
  <si>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</si>
  <si>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</si>
  <si>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</si>
  <si>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</si>
  <si>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</si>
  <si>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</si>
  <si>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</si>
  <si>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</si>
  <si>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</si>
  <si>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</si>
  <si>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</si>
  <si>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</si>
  <si>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</si>
  <si>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</si>
  <si>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</si>
  <si>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</si>
  <si>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</si>
  <si>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</si>
  <si>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</si>
  <si>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</si>
  <si>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</si>
  <si>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</si>
  <si>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</si>
  <si>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</si>
  <si>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</si>
  <si>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</si>
  <si>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</si>
  <si>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</si>
  <si>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</si>
  <si>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</si>
  <si>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</si>
  <si>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</si>
  <si>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</si>
  <si>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</si>
  <si>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</si>
  <si>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</si>
  <si>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</si>
  <si>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</si>
  <si>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</si>
  <si>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</si>
  <si>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</si>
  <si>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</si>
  <si>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</si>
  <si>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</si>
  <si>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</si>
  <si>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</si>
  <si>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</si>
  <si>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</si>
  <si>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</si>
  <si>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</si>
  <si>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</si>
  <si>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</si>
  <si>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</si>
  <si>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</si>
  <si>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</si>
  <si>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</si>
  <si>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</si>
  <si>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</si>
  <si>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</si>
  <si>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</si>
  <si>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</si>
  <si>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</si>
  <si>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</si>
  <si>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</si>
  <si>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</si>
  <si>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</si>
  <si>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</si>
  <si>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</si>
  <si>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</si>
  <si>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</si>
  <si>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</si>
  <si>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</si>
  <si>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</si>
  <si>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</si>
  <si>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</si>
  <si>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</si>
  <si>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</si>
  <si>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</si>
  <si>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</si>
  <si>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</si>
  <si>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</si>
  <si>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</si>
  <si>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</si>
  <si>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</si>
  <si>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</si>
  <si>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</si>
  <si>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</si>
  <si>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</si>
  <si>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</si>
  <si>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</si>
  <si>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</si>
  <si>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</si>
  <si>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</si>
  <si>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</si>
  <si>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</si>
  <si>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</si>
  <si>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</si>
  <si>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</si>
  <si>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</si>
  <si>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</si>
  <si>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</si>
  <si>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</si>
  <si>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</si>
  <si>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</si>
  <si>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</si>
  <si>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</si>
  <si>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</si>
  <si>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</si>
  <si>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</si>
  <si>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</si>
  <si>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</si>
  <si>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</si>
  <si>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</si>
  <si>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</si>
  <si>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</si>
  <si>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</si>
  <si>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</si>
  <si>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</si>
  <si>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</si>
  <si>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</si>
  <si>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</si>
  <si>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</si>
  <si>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</si>
  <si>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</si>
  <si>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</si>
  <si>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</si>
  <si>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</si>
  <si>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</si>
  <si>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</si>
  <si>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</si>
  <si>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</si>
  <si>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</si>
  <si>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</si>
  <si>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</si>
  <si>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</si>
  <si>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</si>
  <si>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</si>
  <si>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</si>
  <si>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</si>
  <si>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</si>
  <si>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</si>
  <si>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</si>
  <si>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</si>
  <si>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</si>
  <si>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</si>
  <si>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</si>
  <si>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</si>
  <si>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</si>
  <si>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</si>
  <si>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</si>
  <si>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</si>
  <si>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</si>
  <si>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</si>
  <si>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</si>
  <si>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</si>
  <si>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</si>
  <si>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</si>
  <si>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</si>
  <si>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</si>
  <si>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</si>
  <si>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</si>
  <si>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</si>
  <si>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</si>
  <si>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</si>
  <si>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</si>
  <si>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</si>
  <si>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</si>
  <si>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</si>
  <si>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</si>
  <si>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</si>
  <si>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</si>
  <si>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</si>
  <si>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</si>
  <si>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</si>
  <si>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</si>
  <si>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</si>
  <si>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</si>
  <si>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</si>
  <si>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</si>
  <si>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</si>
  <si>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</si>
  <si>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</si>
  <si>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</si>
  <si>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</si>
  <si>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</si>
  <si>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</si>
  <si>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</si>
  <si>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</si>
  <si>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</si>
  <si>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</si>
  <si>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</si>
  <si>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</si>
  <si>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</si>
  <si>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</si>
  <si>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</si>
  <si>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</si>
  <si>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</si>
  <si>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</si>
  <si>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</si>
  <si>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</si>
  <si>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</si>
  <si>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</si>
  <si>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</si>
  <si>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</si>
  <si>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</si>
  <si>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</si>
  <si>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</si>
  <si>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</si>
  <si>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</si>
  <si>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</si>
  <si>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</si>
  <si>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</si>
  <si>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</si>
  <si>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</si>
  <si>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</si>
  <si>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</si>
  <si>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</si>
  <si>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</si>
  <si>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</si>
  <si>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</si>
  <si>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</si>
  <si>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</si>
  <si>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</si>
  <si>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</si>
  <si>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</si>
  <si>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</si>
  <si>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</si>
  <si>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</si>
  <si>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</si>
  <si>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</si>
  <si>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</si>
  <si>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</si>
  <si>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</si>
  <si>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</si>
  <si>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</si>
  <si>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</si>
  <si>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</si>
  <si>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</si>
  <si>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</si>
  <si>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</si>
  <si>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</si>
  <si>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</si>
  <si>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</si>
  <si>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</si>
  <si>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</si>
  <si>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</si>
  <si>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</si>
  <si>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</si>
  <si>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</si>
  <si>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</si>
  <si>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</si>
  <si>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</si>
  <si>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</si>
  <si>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</si>
  <si>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</si>
  <si>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</si>
  <si>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</si>
  <si>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</si>
  <si>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</si>
  <si>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</si>
  <si>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</si>
  <si>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</si>
  <si>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</si>
  <si>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</si>
  <si>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</si>
  <si>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</si>
  <si>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</si>
  <si>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</si>
  <si>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</si>
  <si>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</si>
  <si>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</si>
  <si>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</si>
  <si>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</si>
  <si>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</si>
  <si>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</si>
  <si>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</si>
  <si>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</si>
  <si>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</si>
  <si>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</si>
  <si>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</si>
  <si>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</si>
  <si>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</si>
  <si>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</si>
  <si>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</si>
  <si>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</si>
  <si>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</si>
  <si>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</si>
  <si>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</si>
  <si>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</si>
  <si>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</si>
  <si>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</si>
  <si>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</si>
  <si>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</si>
  <si>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</si>
  <si>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</si>
  <si>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</si>
  <si>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</si>
  <si>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</si>
  <si>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</si>
  <si>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</si>
  <si>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</si>
  <si>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</si>
  <si>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</si>
  <si>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</si>
  <si>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</si>
  <si>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</si>
  <si>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</si>
  <si>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</si>
  <si>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</si>
  <si>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</si>
  <si>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</si>
  <si>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</si>
  <si>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</si>
  <si>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</si>
  <si>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</si>
  <si>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</si>
  <si>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</si>
  <si>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</si>
  <si>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</si>
  <si>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</si>
  <si>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</si>
  <si>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</si>
  <si>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</si>
  <si>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</si>
  <si>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</si>
  <si>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</si>
  <si>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</si>
  <si>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</si>
  <si>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</si>
  <si>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</si>
  <si>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</si>
  <si>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</si>
  <si>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</si>
  <si>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</si>
  <si>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</si>
  <si>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</si>
  <si>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</si>
  <si>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</si>
  <si>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</si>
  <si>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</si>
  <si>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</si>
  <si>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</si>
  <si>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</si>
  <si>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</si>
  <si>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</si>
  <si>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</si>
  <si>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</si>
  <si>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</si>
  <si>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</si>
  <si>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</si>
  <si>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</si>
  <si>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</si>
  <si>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</si>
  <si>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</si>
  <si>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</si>
  <si>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</si>
  <si>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</si>
  <si>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</si>
  <si>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</si>
  <si>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</si>
  <si>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</si>
  <si>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</si>
  <si>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</si>
  <si>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</si>
  <si>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</si>
  <si>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</si>
  <si>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</si>
  <si>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</si>
  <si>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</si>
  <si>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</si>
  <si>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</si>
  <si>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</si>
  <si>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</si>
  <si>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</si>
  <si>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</si>
  <si>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</si>
  <si>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</si>
  <si>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</si>
  <si>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</si>
  <si>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</si>
  <si>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</si>
  <si>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</si>
  <si>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</si>
  <si>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</si>
  <si>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</si>
  <si>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</si>
  <si>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</si>
  <si>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</si>
  <si>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</si>
  <si>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</si>
  <si>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</si>
  <si>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</si>
  <si>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</si>
  <si>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</si>
  <si>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</si>
  <si>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</si>
  <si>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</si>
  <si>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</si>
  <si>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</si>
  <si>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</si>
  <si>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</si>
  <si>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</si>
  <si>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</si>
  <si>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</si>
  <si>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</si>
  <si>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</si>
  <si>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</si>
  <si>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</si>
  <si>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</si>
  <si>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</si>
  <si>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</si>
  <si>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</si>
  <si>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</si>
  <si>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</si>
  <si>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</si>
  <si>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</si>
  <si>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</si>
  <si>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</si>
  <si>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</si>
  <si>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</si>
  <si>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</si>
  <si>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</si>
  <si>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</si>
  <si>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</si>
  <si>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</si>
  <si>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</si>
  <si>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</si>
  <si>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</si>
  <si>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</si>
  <si>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</si>
  <si>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</si>
  <si>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</si>
  <si>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</si>
  <si>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</si>
  <si>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</si>
  <si>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</si>
  <si>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</si>
  <si>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</si>
  <si>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</si>
  <si>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</si>
  <si>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</si>
  <si>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</si>
  <si>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</si>
  <si>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</si>
  <si>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</si>
  <si>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</si>
  <si>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</si>
  <si>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</si>
  <si>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</si>
  <si>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</si>
  <si>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</si>
  <si>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</si>
  <si>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</si>
  <si>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</si>
  <si>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</si>
  <si>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</si>
  <si>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</si>
  <si>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</si>
  <si>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</si>
  <si>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</si>
  <si>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</si>
  <si>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</si>
  <si>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</si>
  <si>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</si>
  <si>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</si>
  <si>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</si>
  <si>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</si>
  <si>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</si>
  <si>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</si>
  <si>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</si>
  <si>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</si>
  <si>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</si>
  <si>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</si>
  <si>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</si>
  <si>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</si>
  <si>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</si>
  <si>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</si>
  <si>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</si>
  <si>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</si>
  <si>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</si>
  <si>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</si>
  <si>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</si>
  <si>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</si>
  <si>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</si>
  <si>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</si>
  <si>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</si>
  <si>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</si>
  <si>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</si>
  <si>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</si>
  <si>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</si>
  <si>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</si>
  <si>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</si>
  <si>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</si>
  <si>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</si>
  <si>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</si>
  <si>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</si>
  <si>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</si>
  <si>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</si>
  <si>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</si>
  <si>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</si>
  <si>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</si>
  <si>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</si>
  <si>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</si>
  <si>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</si>
  <si>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</si>
  <si>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</si>
  <si>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</si>
  <si>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</si>
  <si>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</si>
  <si>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</si>
  <si>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</si>
  <si>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</si>
  <si>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</si>
  <si>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</si>
  <si>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</si>
  <si>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</si>
  <si>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</si>
  <si>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</si>
  <si>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</si>
  <si>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</si>
  <si>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</si>
  <si>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</si>
  <si>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</si>
  <si>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</si>
  <si>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</si>
  <si>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</si>
  <si>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</si>
  <si>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</si>
  <si>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</si>
  <si>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</si>
  <si>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</si>
  <si>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</si>
  <si>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</si>
  <si>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</si>
  <si>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</si>
  <si>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</si>
  <si>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</si>
  <si>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</si>
  <si>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</si>
  <si>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</si>
  <si>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</si>
  <si>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</si>
  <si>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</si>
  <si>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</si>
  <si>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</si>
  <si>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</si>
  <si>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</si>
  <si>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</si>
  <si>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</si>
  <si>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</si>
  <si>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</si>
  <si>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</si>
  <si>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</si>
  <si>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</si>
  <si>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</si>
  <si>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</si>
  <si>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</si>
  <si>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</si>
  <si>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</si>
  <si>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</si>
  <si>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</si>
  <si>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</si>
  <si>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</si>
  <si>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</si>
  <si>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</si>
  <si>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</si>
  <si>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</si>
  <si>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</si>
  <si>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</si>
  <si>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</si>
  <si>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</si>
  <si>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</si>
  <si>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</si>
  <si>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</si>
  <si>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</si>
  <si>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</si>
  <si>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</si>
  <si>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</si>
  <si>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</si>
  <si>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</si>
  <si>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</si>
  <si>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</si>
  <si>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</si>
  <si>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</si>
  <si>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</si>
  <si>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</si>
  <si>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</si>
  <si>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</si>
  <si>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</si>
  <si>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</si>
  <si>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</si>
  <si>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</si>
  <si>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</si>
  <si>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</si>
  <si>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</si>
  <si>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</si>
  <si>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</si>
  <si>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</si>
  <si>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</si>
  <si>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</si>
  <si>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</si>
  <si>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</si>
  <si>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</si>
  <si>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</si>
  <si>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</si>
  <si>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</si>
  <si>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</si>
  <si>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</si>
  <si>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</si>
  <si>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</si>
  <si>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</si>
  <si>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</si>
  <si>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</si>
  <si>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</si>
  <si>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</si>
  <si>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</si>
  <si>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</si>
  <si>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</si>
  <si>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</si>
  <si>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</si>
  <si>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</si>
  <si>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</si>
  <si>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</si>
  <si>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</si>
  <si>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</si>
  <si>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</si>
  <si>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</si>
  <si>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</si>
  <si>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</si>
  <si>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</si>
  <si>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</si>
  <si>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</si>
  <si>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</si>
  <si>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</si>
  <si>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</si>
  <si>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</si>
  <si>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</si>
  <si>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</si>
  <si>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</si>
  <si>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</si>
  <si>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</si>
  <si>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</si>
  <si>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</si>
  <si>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</si>
  <si>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</si>
  <si>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</si>
  <si>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</si>
  <si>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</si>
  <si>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</si>
  <si>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</si>
  <si>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</si>
  <si>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</si>
  <si>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</si>
  <si>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</si>
  <si>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</si>
  <si>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</si>
  <si>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</si>
  <si>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</si>
  <si>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</si>
  <si>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</si>
  <si>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</si>
  <si>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</si>
  <si>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</si>
  <si>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</si>
  <si>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</si>
  <si>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</si>
  <si>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</si>
  <si>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</si>
  <si>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</si>
  <si>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</si>
  <si>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</si>
  <si>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</si>
  <si>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</si>
  <si>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</si>
  <si>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</si>
  <si>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</si>
  <si>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</si>
  <si>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</si>
  <si>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</si>
  <si>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</si>
  <si>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</si>
  <si>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</si>
  <si>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</si>
  <si>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</si>
  <si>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</si>
  <si>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</si>
  <si>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</si>
  <si>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</si>
  <si>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</si>
  <si>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</si>
  <si>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</si>
  <si>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</si>
  <si>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</si>
  <si>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</si>
  <si>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</si>
  <si>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</si>
  <si>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</si>
  <si>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</si>
  <si>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</si>
  <si>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</si>
  <si>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</si>
  <si>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</si>
  <si>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</si>
  <si>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</si>
  <si>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</si>
  <si>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</si>
  <si>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</si>
  <si>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</si>
  <si>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</si>
  <si>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</si>
  <si>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</si>
  <si>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</si>
  <si>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</si>
  <si>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</si>
  <si>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</si>
  <si>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</si>
  <si>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</si>
  <si>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</si>
  <si>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</si>
  <si>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</si>
  <si>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</si>
  <si>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</si>
  <si>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</si>
  <si>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</si>
  <si>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</si>
  <si>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</si>
  <si>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</si>
  <si>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</si>
  <si>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</si>
  <si>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</si>
  <si>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</si>
  <si>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</si>
  <si>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</si>
  <si>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</si>
  <si>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</si>
  <si>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</si>
  <si>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</si>
  <si>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</si>
  <si>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</si>
  <si>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</si>
  <si>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</si>
  <si>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</si>
  <si>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</si>
  <si>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</si>
  <si>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</si>
  <si>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</si>
  <si>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</si>
  <si>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</si>
  <si>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</si>
  <si>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</si>
  <si>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</si>
  <si>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</si>
  <si>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</si>
  <si>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</si>
  <si>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</si>
  <si>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</si>
  <si>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</si>
  <si>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</si>
  <si>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</si>
  <si>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</si>
  <si>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</si>
  <si>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</si>
  <si>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</si>
  <si>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</si>
  <si>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</si>
  <si>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</si>
  <si>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</si>
  <si>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</si>
  <si>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</si>
  <si>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</si>
  <si>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</si>
  <si>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</si>
  <si>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</si>
  <si>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</si>
  <si>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</si>
  <si>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</si>
  <si>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</si>
  <si>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</si>
  <si>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</si>
  <si>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</si>
  <si>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</si>
  <si>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</si>
  <si>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</si>
  <si>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</si>
  <si>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</si>
  <si>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</si>
  <si>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</si>
  <si>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</si>
  <si>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</si>
  <si>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</si>
  <si>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</si>
  <si>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</si>
  <si>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</si>
  <si>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</si>
  <si>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</si>
  <si>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</si>
  <si>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</si>
  <si>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</si>
  <si>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</si>
  <si>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</si>
  <si>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</si>
  <si>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</si>
  <si>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</si>
  <si>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</si>
  <si>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</si>
  <si>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</si>
  <si>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</si>
  <si>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</si>
  <si>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</si>
  <si>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</si>
  <si>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</si>
  <si>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</si>
  <si>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</si>
  <si>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</si>
  <si>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</si>
  <si>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</si>
  <si>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</si>
  <si>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</si>
  <si>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</si>
  <si>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</si>
  <si>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</si>
  <si>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</si>
  <si>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</si>
  <si>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</si>
  <si>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</si>
  <si>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</si>
  <si>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</si>
  <si>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</si>
  <si>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</si>
  <si>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</si>
  <si>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</si>
  <si>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</si>
  <si>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</si>
  <si>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</si>
  <si>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</si>
  <si>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</si>
  <si>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</si>
  <si>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</si>
  <si>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</si>
  <si>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</si>
  <si>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</si>
  <si>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</si>
  <si>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</si>
  <si>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</si>
  <si>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</si>
  <si>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</si>
  <si>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</si>
  <si>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</si>
  <si>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</si>
  <si>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</si>
  <si>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</si>
  <si>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</si>
  <si>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</si>
  <si>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</si>
  <si>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</si>
  <si>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</si>
  <si>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</si>
  <si>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</si>
  <si>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</si>
  <si>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</si>
  <si>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</si>
  <si>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</si>
  <si>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</si>
  <si>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</si>
  <si>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</si>
  <si>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</si>
  <si>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</si>
  <si>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</si>
  <si>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</si>
  <si>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</si>
  <si>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</si>
  <si>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</si>
  <si>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</si>
  <si>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</si>
  <si>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</si>
  <si>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</si>
  <si>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</si>
  <si>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</si>
  <si>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</si>
  <si>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</si>
  <si>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</si>
  <si>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</si>
  <si>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</si>
  <si>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</si>
  <si>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</si>
  <si>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</si>
  <si>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</si>
  <si>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</si>
  <si>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</si>
  <si>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</si>
  <si>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</si>
  <si>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</si>
  <si>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</si>
  <si>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</si>
  <si>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</si>
  <si>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</si>
  <si>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</si>
  <si>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</si>
  <si>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</si>
  <si>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</si>
  <si>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</si>
  <si>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</si>
  <si>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</si>
  <si>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</si>
  <si>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</si>
  <si>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</si>
  <si>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</si>
  <si>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</si>
  <si>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</si>
  <si>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</si>
  <si>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</si>
  <si>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</si>
  <si>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</si>
  <si>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</si>
  <si>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</si>
  <si>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</si>
  <si>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</si>
  <si>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</si>
  <si>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</si>
  <si>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</si>
  <si>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</si>
  <si>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</si>
  <si>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</si>
  <si>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</si>
  <si>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</si>
  <si>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</si>
  <si>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</si>
  <si>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</si>
  <si>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</si>
  <si>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</si>
  <si>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</si>
  <si>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</si>
  <si>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</si>
  <si>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</si>
  <si>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</si>
  <si>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</si>
  <si>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</si>
  <si>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</si>
  <si>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</si>
  <si>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</si>
  <si>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</si>
  <si>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</si>
  <si>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</si>
  <si>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</si>
  <si>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</si>
  <si>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</si>
  <si>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</si>
  <si>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</si>
  <si>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</si>
  <si>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</si>
  <si>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</si>
  <si>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</si>
  <si>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</si>
  <si>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</si>
  <si>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</si>
  <si>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</si>
  <si>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</si>
  <si>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</si>
  <si>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</si>
  <si>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</si>
  <si>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</si>
  <si>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</si>
  <si>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</si>
  <si>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</si>
  <si>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</si>
  <si>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</si>
  <si>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</si>
  <si>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</si>
  <si>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</si>
  <si>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</si>
  <si>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</si>
  <si>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</si>
  <si>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</si>
  <si>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</si>
  <si>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</si>
  <si>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</si>
  <si>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</si>
  <si>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</si>
  <si>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</si>
  <si>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</si>
  <si>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</si>
  <si>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</si>
  <si>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</si>
  <si>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</si>
  <si>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</si>
  <si>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</si>
  <si>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</si>
  <si>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</si>
  <si>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</si>
  <si>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</si>
  <si>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</si>
  <si>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</si>
  <si>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</si>
  <si>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</si>
  <si>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</si>
  <si>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</si>
  <si>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</si>
  <si>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</si>
  <si>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</si>
  <si>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</si>
  <si>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</si>
  <si>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</si>
  <si>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</si>
  <si>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</si>
  <si>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</si>
  <si>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</si>
  <si>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</si>
  <si>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</si>
  <si>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</si>
  <si>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</si>
  <si>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</si>
  <si>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</si>
  <si>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</si>
  <si>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</si>
  <si>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</si>
  <si>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</si>
  <si>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</si>
  <si>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</si>
  <si>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</si>
  <si>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</si>
  <si>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</si>
  <si>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</si>
  <si>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</si>
  <si>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</si>
  <si>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</si>
  <si>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</si>
  <si>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</si>
  <si>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</si>
  <si>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</si>
  <si>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</si>
  <si>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</si>
  <si>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</si>
  <si>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</si>
  <si>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</si>
  <si>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</si>
  <si>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</si>
  <si>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</si>
  <si>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</si>
  <si>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</si>
  <si>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</si>
  <si>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</si>
  <si>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</si>
  <si>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</si>
  <si>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</si>
  <si>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</si>
  <si>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</si>
  <si>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</si>
  <si>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</si>
  <si>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</si>
  <si>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</si>
  <si>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</si>
  <si>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</si>
  <si>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</si>
  <si>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</si>
  <si>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</si>
  <si>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</si>
  <si>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</si>
  <si>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</si>
  <si>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</si>
  <si>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</si>
  <si>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</si>
  <si>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</si>
  <si>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</si>
  <si>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</si>
  <si>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</si>
  <si>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</si>
  <si>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</si>
  <si>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</si>
  <si>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</si>
  <si>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</si>
  <si>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</si>
  <si>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</si>
  <si>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</si>
  <si>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</si>
  <si>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</si>
  <si>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</si>
  <si>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</si>
  <si>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</si>
  <si>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</si>
  <si>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</si>
  <si>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</si>
  <si>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</si>
  <si>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</si>
  <si>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</si>
  <si>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</si>
  <si>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</si>
  <si>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</si>
  <si>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</si>
  <si>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</si>
  <si>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</si>
  <si>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</si>
  <si>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</si>
  <si>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</si>
  <si>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</si>
  <si>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</si>
  <si>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</si>
  <si>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</si>
  <si>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</si>
  <si>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</si>
  <si>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</si>
  <si>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</si>
  <si>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</si>
  <si>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</si>
  <si>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</si>
  <si>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</si>
  <si>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</si>
  <si>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</si>
  <si>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</si>
  <si>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</si>
  <si>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</si>
  <si>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</si>
  <si>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</si>
  <si>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</si>
  <si>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</si>
  <si>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</si>
  <si>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</si>
  <si>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</si>
  <si>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</si>
  <si>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</si>
  <si>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</si>
  <si>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</si>
  <si>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</si>
  <si>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</si>
  <si>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</si>
  <si>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</si>
  <si>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</si>
  <si>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</si>
  <si>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</si>
  <si>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</si>
  <si>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</si>
  <si>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</si>
  <si>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</si>
  <si>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</si>
  <si>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</si>
  <si>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</si>
  <si>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</si>
  <si>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</si>
  <si>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</si>
  <si>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</si>
  <si>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</si>
  <si>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</si>
  <si>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</si>
  <si>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</si>
  <si>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</si>
  <si>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</si>
  <si>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</si>
  <si>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</si>
  <si>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</si>
  <si>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</si>
  <si>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</si>
  <si>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</si>
  <si>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</si>
  <si>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</si>
  <si>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</si>
  <si>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</si>
  <si>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</si>
  <si>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</si>
  <si>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</si>
  <si>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</si>
  <si>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</si>
  <si>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</si>
  <si>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</si>
  <si>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</si>
  <si>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</si>
  <si>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</si>
  <si>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</si>
  <si>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</si>
  <si>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</si>
  <si>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</si>
  <si>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</si>
  <si>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</si>
  <si>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</si>
  <si>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</si>
  <si>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</si>
  <si>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</si>
  <si>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</si>
  <si>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</si>
  <si>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</si>
  <si>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</si>
  <si>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</si>
  <si>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</si>
  <si>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</si>
  <si>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</si>
  <si>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</si>
  <si>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</si>
  <si>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</si>
  <si>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</si>
  <si>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</si>
  <si>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</si>
  <si>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</si>
  <si>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</si>
  <si>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</si>
  <si>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</si>
  <si>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</si>
  <si>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</si>
  <si>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</si>
  <si>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</si>
  <si>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</si>
  <si>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</si>
  <si>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</si>
  <si>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</si>
  <si>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</si>
  <si>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</si>
  <si>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</si>
  <si>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</si>
  <si>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</si>
  <si>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</si>
  <si>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</si>
  <si>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</si>
  <si>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</si>
  <si>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</si>
  <si>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</si>
  <si>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</si>
  <si>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</si>
  <si>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</si>
  <si>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</si>
  <si>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</si>
  <si>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</si>
  <si>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</si>
  <si>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</si>
  <si>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</si>
  <si>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</si>
  <si>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</si>
  <si>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</si>
  <si>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</si>
  <si>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</si>
  <si>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</si>
  <si>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</si>
  <si>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</si>
  <si>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</si>
  <si>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</si>
  <si>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</si>
  <si>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</si>
  <si>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</si>
  <si>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</si>
  <si>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</si>
  <si>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</si>
  <si>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</si>
  <si>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</si>
  <si>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</si>
  <si>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</si>
  <si>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</si>
  <si>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</si>
  <si>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</si>
  <si>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</si>
  <si>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</si>
  <si>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</si>
  <si>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</si>
  <si>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</si>
  <si>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</si>
  <si>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</si>
  <si>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</si>
  <si>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</si>
  <si>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</si>
  <si>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</si>
  <si>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</si>
  <si>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</si>
  <si>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</si>
  <si>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</si>
  <si>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</si>
  <si>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</si>
  <si>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</si>
  <si>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</si>
  <si>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</si>
  <si>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</si>
  <si>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</si>
  <si>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</si>
  <si>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</si>
  <si>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</si>
  <si>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</si>
  <si>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</si>
  <si>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</si>
  <si>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</si>
  <si>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</si>
  <si>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</si>
  <si>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</si>
  <si>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</si>
  <si>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</si>
  <si>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</si>
  <si>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</si>
  <si>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</si>
  <si>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</si>
  <si>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</si>
  <si>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</si>
  <si>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</si>
  <si>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</si>
  <si>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</si>
  <si>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</si>
  <si>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</si>
  <si>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</si>
  <si>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</si>
  <si>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</si>
  <si>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</si>
  <si>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</si>
  <si>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</si>
  <si>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</si>
  <si>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</si>
  <si>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</si>
  <si>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</si>
  <si>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</si>
  <si>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</si>
  <si>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</si>
  <si>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</si>
  <si>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</si>
  <si>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</si>
  <si>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</si>
  <si>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</si>
  <si>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</si>
  <si>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</si>
  <si>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</si>
  <si>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</si>
  <si>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</si>
  <si>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</si>
  <si>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</si>
  <si>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</si>
  <si>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</si>
  <si>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</si>
  <si>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</si>
  <si>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</si>
  <si>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</si>
  <si>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</si>
  <si>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</si>
  <si>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</si>
  <si>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</si>
  <si>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</si>
  <si>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</si>
  <si>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</si>
  <si>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</si>
  <si>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</si>
  <si>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</si>
  <si>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</si>
  <si>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</si>
  <si>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</si>
  <si>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</si>
  <si>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</si>
  <si>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</si>
  <si>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</si>
  <si>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</si>
  <si>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</si>
  <si>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</si>
  <si>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</si>
  <si>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</si>
  <si>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</si>
  <si>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</si>
  <si>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</si>
  <si>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</si>
  <si>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</si>
  <si>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</si>
  <si>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</si>
  <si>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</si>
  <si>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</si>
  <si>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</si>
  <si>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</si>
  <si>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</si>
  <si>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</si>
  <si>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</si>
  <si>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</si>
  <si>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</si>
  <si>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</si>
  <si>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</si>
  <si>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</si>
  <si>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</si>
  <si>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</si>
  <si>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</si>
  <si>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</si>
  <si>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</si>
  <si>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</si>
  <si>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</si>
  <si>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</si>
  <si>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</si>
  <si>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</si>
  <si>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</si>
  <si>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</si>
  <si>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</si>
  <si>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</si>
  <si>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</si>
  <si>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</si>
  <si>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</si>
  <si>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</si>
  <si>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</si>
  <si>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</si>
  <si>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</si>
  <si>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</si>
  <si>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</si>
  <si>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</si>
  <si>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</si>
  <si>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</si>
  <si>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</si>
  <si>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</si>
  <si>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</si>
  <si>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</si>
  <si>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</si>
  <si>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</si>
  <si>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</si>
  <si>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</si>
  <si>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</si>
  <si>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</si>
  <si>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</si>
  <si>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</si>
  <si>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</si>
  <si>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</si>
  <si>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</si>
  <si>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</si>
  <si>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</si>
  <si>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</si>
  <si>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</si>
  <si>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</si>
  <si>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</si>
  <si>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</si>
  <si>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</si>
  <si>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</si>
  <si>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</si>
  <si>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</si>
  <si>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</si>
  <si>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</si>
  <si>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</si>
  <si>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</si>
  <si>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</si>
  <si>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</si>
  <si>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</si>
  <si>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</si>
  <si>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</si>
  <si>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</si>
  <si>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</si>
  <si>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</si>
  <si>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</si>
  <si>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</si>
  <si>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</si>
  <si>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</si>
  <si>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</si>
  <si>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</si>
  <si>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</si>
  <si>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</si>
  <si>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</si>
  <si>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</si>
  <si>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</si>
  <si>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</si>
  <si>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</si>
  <si>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</si>
  <si>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</si>
  <si>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</si>
  <si>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</si>
  <si>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</si>
  <si>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</si>
  <si>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</si>
  <si>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</si>
  <si>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</si>
  <si>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</si>
  <si>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</si>
  <si>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</si>
  <si>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</si>
  <si>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</si>
  <si>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</si>
  <si>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</si>
  <si>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</si>
  <si>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</si>
  <si>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</si>
  <si>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</si>
  <si>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</si>
  <si>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</si>
  <si>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</si>
  <si>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</si>
  <si>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</si>
  <si>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</si>
  <si>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</si>
  <si>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</si>
  <si>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</si>
  <si>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</si>
  <si>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</si>
  <si>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</si>
  <si>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</si>
  <si>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</si>
  <si>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</si>
  <si>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</si>
  <si>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</si>
  <si>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</si>
  <si>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</si>
  <si>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</si>
  <si>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</si>
  <si>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</si>
  <si>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</si>
  <si>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</si>
  <si>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</si>
  <si>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</si>
  <si>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</si>
  <si>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</si>
  <si>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</si>
  <si>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</si>
  <si>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</si>
  <si>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</si>
  <si>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</si>
  <si>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</si>
  <si>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</si>
  <si>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</si>
  <si>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</si>
  <si>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</si>
  <si>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</si>
  <si>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</si>
  <si>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</si>
  <si>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</si>
  <si>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</si>
  <si>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</si>
  <si>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</si>
  <si>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</si>
  <si>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</si>
  <si>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</si>
  <si>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</si>
  <si>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</si>
  <si>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</si>
  <si>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</si>
  <si>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</si>
  <si>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</si>
  <si>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</si>
  <si>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</si>
  <si>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</si>
  <si>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</si>
  <si>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</si>
  <si>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</si>
  <si>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</si>
  <si>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</si>
  <si>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</si>
  <si>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</si>
  <si>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</si>
  <si>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</si>
  <si>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</si>
  <si>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</si>
  <si>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</si>
  <si>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</si>
  <si>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</si>
  <si>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</si>
  <si>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</si>
  <si>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</si>
  <si>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</si>
  <si>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</si>
  <si>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</si>
  <si>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</si>
  <si>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</si>
  <si>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</si>
  <si>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</si>
  <si>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</si>
  <si>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</si>
  <si>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</si>
  <si>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</si>
  <si>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</si>
  <si>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</si>
  <si>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</si>
  <si>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</si>
  <si>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</si>
  <si>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</si>
  <si>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</si>
  <si>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</si>
  <si>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</si>
  <si>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</si>
  <si>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</si>
  <si>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</si>
  <si>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</si>
  <si>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</si>
  <si>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</si>
  <si>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</si>
  <si>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</si>
  <si>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</si>
  <si>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</si>
  <si>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</si>
  <si>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</si>
  <si>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</si>
  <si>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</si>
  <si>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</si>
  <si>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</si>
  <si>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</si>
  <si>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</si>
  <si>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</si>
  <si>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</si>
  <si>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</si>
  <si>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</si>
  <si>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</si>
  <si>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</si>
  <si>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</si>
  <si>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</si>
  <si>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</si>
  <si>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</si>
  <si>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</si>
  <si>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</si>
  <si>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</si>
  <si>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</si>
  <si>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</si>
  <si>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</si>
  <si>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</si>
  <si>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</si>
  <si>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</si>
  <si>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</si>
  <si>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</si>
  <si>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</si>
  <si>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</si>
  <si>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</si>
  <si>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</si>
  <si>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</si>
  <si>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</si>
  <si>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</si>
  <si>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</si>
  <si>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</si>
  <si>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</si>
  <si>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</si>
  <si>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</si>
  <si>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</si>
  <si>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</si>
  <si>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</si>
  <si>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</si>
  <si>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</si>
  <si>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</si>
  <si>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</si>
  <si>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</si>
  <si>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</si>
  <si>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</si>
  <si>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</si>
  <si>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</si>
  <si>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</si>
  <si>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</si>
  <si>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</si>
  <si>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</si>
  <si>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</si>
  <si>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</si>
  <si>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</si>
  <si>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</si>
  <si>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</si>
  <si>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</si>
  <si>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</si>
  <si>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</si>
  <si>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</si>
  <si>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</si>
  <si>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</si>
  <si>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</si>
  <si>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</si>
  <si>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</si>
  <si>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</si>
  <si>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</si>
  <si>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</si>
  <si>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</si>
  <si>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</si>
  <si>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</si>
  <si>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</si>
  <si>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</si>
  <si>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</si>
  <si>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</si>
  <si>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</si>
  <si>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</si>
  <si>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</si>
  <si>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</si>
  <si>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</si>
  <si>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</si>
  <si>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</si>
  <si>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</si>
  <si>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</si>
  <si>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</si>
  <si>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</si>
  <si>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</si>
  <si>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</si>
  <si>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</si>
  <si>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</si>
  <si>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</si>
  <si>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</si>
  <si>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</si>
  <si>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</si>
  <si>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</si>
  <si>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</si>
  <si>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</si>
  <si>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</si>
  <si>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</si>
  <si>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</si>
  <si>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</si>
  <si>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</si>
  <si>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</si>
  <si>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</si>
  <si>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</si>
  <si>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</si>
  <si>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</si>
  <si>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</si>
  <si>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</si>
  <si>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</si>
  <si>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</si>
  <si>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</si>
  <si>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</si>
  <si>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</si>
  <si>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</si>
  <si>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</si>
  <si>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</si>
  <si>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</si>
  <si>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</si>
  <si>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</si>
  <si>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</si>
  <si>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</si>
  <si>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</si>
  <si>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</si>
  <si>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</si>
  <si>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</si>
  <si>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</si>
  <si>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</si>
  <si>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</si>
  <si>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</si>
  <si>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</si>
  <si>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</si>
  <si>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</si>
  <si>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</si>
  <si>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</si>
  <si>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</si>
  <si>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</si>
  <si>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</si>
  <si>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</si>
  <si>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</si>
  <si>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</si>
  <si>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</si>
  <si>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</si>
  <si>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</si>
  <si>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</si>
  <si>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</si>
  <si>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</si>
  <si>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</si>
  <si>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</si>
  <si>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</si>
  <si>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</si>
  <si>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</si>
  <si>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</si>
  <si>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</si>
  <si>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</si>
  <si>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</si>
  <si>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</si>
  <si>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</si>
  <si>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</si>
  <si>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</si>
  <si>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</si>
  <si>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</si>
  <si>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</si>
  <si>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</si>
  <si>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</si>
  <si>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</si>
  <si>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</si>
  <si>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</si>
  <si>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</si>
  <si>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</si>
  <si>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</si>
  <si>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</si>
  <si>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</si>
  <si>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</si>
  <si>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</si>
  <si>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</si>
  <si>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</si>
  <si>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</si>
  <si>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</si>
  <si>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</si>
  <si>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</si>
  <si>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</si>
  <si>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</si>
  <si>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</si>
  <si>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</si>
  <si>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</si>
  <si>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</si>
  <si>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</si>
  <si>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</si>
  <si>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</si>
  <si>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</si>
  <si>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</si>
  <si>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</si>
  <si>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</si>
  <si>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</si>
  <si>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</si>
  <si>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</si>
  <si>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</si>
  <si>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</si>
  <si>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</si>
  <si>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</si>
  <si>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</si>
  <si>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</si>
  <si>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</si>
  <si>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</si>
  <si>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</si>
  <si>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</si>
  <si>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</si>
  <si>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</si>
  <si>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</si>
  <si>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</si>
  <si>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</si>
  <si>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</si>
  <si>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</si>
  <si>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</si>
  <si>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</si>
  <si>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</si>
  <si>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</si>
  <si>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</si>
  <si>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</si>
  <si>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</si>
  <si>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</si>
  <si>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</si>
  <si>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</si>
  <si>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</si>
  <si>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</si>
  <si>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</si>
  <si>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</si>
  <si>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</si>
  <si>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</si>
  <si>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</si>
  <si>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</si>
  <si>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</si>
  <si>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</si>
  <si>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</si>
  <si>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</si>
  <si>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</si>
  <si>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</si>
  <si>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</si>
  <si>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</si>
  <si>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</si>
  <si>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</si>
  <si>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</si>
  <si>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</si>
  <si>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</si>
  <si>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</si>
  <si>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</si>
  <si>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</si>
  <si>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</si>
  <si>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</si>
  <si>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</si>
  <si>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</si>
  <si>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</si>
  <si>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</si>
  <si>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</si>
  <si>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</si>
  <si>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</si>
  <si>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</si>
  <si>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</si>
  <si>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</si>
  <si>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</si>
  <si>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</si>
  <si>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</si>
  <si>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</si>
  <si>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</si>
  <si>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</si>
  <si>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</si>
  <si>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</si>
  <si>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</si>
  <si>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</si>
  <si>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</si>
  <si>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</si>
  <si>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</si>
  <si>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</si>
  <si>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</si>
  <si>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</si>
  <si>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</si>
  <si>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</si>
  <si>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</si>
  <si>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</si>
  <si>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</si>
  <si>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</si>
  <si>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</si>
  <si>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</si>
  <si>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</si>
  <si>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</si>
  <si>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</si>
  <si>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</si>
  <si>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</si>
  <si>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</si>
  <si>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</si>
  <si>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</si>
  <si>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</si>
  <si>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</si>
  <si>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</si>
  <si>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</si>
  <si>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</si>
  <si>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</si>
  <si>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</si>
  <si>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</si>
  <si>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</si>
  <si>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</si>
  <si>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</si>
  <si>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</si>
  <si>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</si>
  <si>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</si>
  <si>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</si>
  <si>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</si>
  <si>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</si>
  <si>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</si>
  <si>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</si>
  <si>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</si>
  <si>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</si>
  <si>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</si>
  <si>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</si>
  <si>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</si>
  <si>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</si>
  <si>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</si>
  <si>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</si>
  <si>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</si>
  <si>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</si>
  <si>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</si>
  <si>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</si>
  <si>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</si>
  <si>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</si>
  <si>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</si>
  <si>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</si>
  <si>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</si>
  <si>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</si>
  <si>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</si>
  <si>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</si>
  <si>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</si>
  <si>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</si>
  <si>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</si>
  <si>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</si>
  <si>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</si>
  <si>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</si>
  <si>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</si>
  <si>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</si>
  <si>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</si>
  <si>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</si>
  <si>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</si>
  <si>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</si>
  <si>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</si>
  <si>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</si>
  <si>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</si>
  <si>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</si>
  <si>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</si>
  <si>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</si>
  <si>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</si>
  <si>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</si>
  <si>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</si>
  <si>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</si>
  <si>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</si>
  <si>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</si>
  <si>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</si>
  <si>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</si>
  <si>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</si>
  <si>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</si>
  <si>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</si>
  <si>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</si>
  <si>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</si>
  <si>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</si>
  <si>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</si>
  <si>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</si>
  <si>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</si>
  <si>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</si>
  <si>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</si>
  <si>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</si>
  <si>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</si>
  <si>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</si>
  <si>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</si>
  <si>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</si>
  <si>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</si>
  <si>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</si>
  <si>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</si>
  <si>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</si>
  <si>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</si>
  <si>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</si>
  <si>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</si>
  <si>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</si>
  <si>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</si>
  <si>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</si>
  <si>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</si>
  <si>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</si>
  <si>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</si>
  <si>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</si>
  <si>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</si>
  <si>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</si>
  <si>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</si>
  <si>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</si>
  <si>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</si>
  <si>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</si>
  <si>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</si>
  <si>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</si>
  <si>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</si>
  <si>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</si>
  <si>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</si>
  <si>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</si>
  <si>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</si>
  <si>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</si>
  <si>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</si>
  <si>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</si>
  <si>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</si>
  <si>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</si>
  <si>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</si>
  <si>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</si>
  <si>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</si>
  <si>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</si>
  <si>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</si>
  <si>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</si>
  <si>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</si>
  <si>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</si>
  <si>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</si>
  <si>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</si>
  <si>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</si>
  <si>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</si>
  <si>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</si>
  <si>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</si>
  <si>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</si>
  <si>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</si>
  <si>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</si>
  <si>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</si>
  <si>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</si>
  <si>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</si>
  <si>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</si>
  <si>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</si>
  <si>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</si>
  <si>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</si>
  <si>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</si>
  <si>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</si>
  <si>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</si>
  <si>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</si>
  <si>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</si>
  <si>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</si>
  <si>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</si>
  <si>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</si>
  <si>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</si>
  <si>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</si>
  <si>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</si>
  <si>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</si>
  <si>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</si>
  <si>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</si>
  <si>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</si>
  <si>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</si>
  <si>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</si>
  <si>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</si>
  <si>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</si>
  <si>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</si>
  <si>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</si>
  <si>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</si>
  <si>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</si>
  <si>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</si>
  <si>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</si>
  <si>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</si>
  <si>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</si>
  <si>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</si>
  <si>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</si>
  <si>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</si>
  <si>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</si>
  <si>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</si>
  <si>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</si>
  <si>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</si>
  <si>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</si>
  <si>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</si>
  <si>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</si>
  <si>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</si>
  <si>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</si>
  <si>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</si>
  <si>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</si>
  <si>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</si>
  <si>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</si>
  <si>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</si>
  <si>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</si>
  <si>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</si>
  <si>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</si>
  <si>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</si>
  <si>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</si>
  <si>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</si>
  <si>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</si>
  <si>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</si>
  <si>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</si>
  <si>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</si>
  <si>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</si>
  <si>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</si>
  <si>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</si>
  <si>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</si>
  <si>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</si>
  <si>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</si>
  <si>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</si>
  <si>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</si>
  <si>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</si>
  <si>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</si>
  <si>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</si>
  <si>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</si>
  <si>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</si>
  <si>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</si>
  <si>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</si>
  <si>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</si>
  <si>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</si>
  <si>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</si>
  <si>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</si>
  <si>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</si>
  <si>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</si>
  <si>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</si>
  <si>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</si>
  <si>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</si>
  <si>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</si>
  <si>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</si>
  <si>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</si>
  <si>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</si>
  <si>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</si>
  <si>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</si>
  <si>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</si>
  <si>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</si>
  <si>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</si>
  <si>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</si>
  <si>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</si>
  <si>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</si>
  <si>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</si>
  <si>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</si>
  <si>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</si>
  <si>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</si>
  <si>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</si>
  <si>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</si>
  <si>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</si>
  <si>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</si>
  <si>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</si>
  <si>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</si>
  <si>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</si>
  <si>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</si>
  <si>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</si>
  <si>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</si>
  <si>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</si>
  <si>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</si>
  <si>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</si>
  <si>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</si>
  <si>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</si>
  <si>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</si>
  <si>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</si>
  <si>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</si>
  <si>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</si>
  <si>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</si>
  <si>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</si>
  <si>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</si>
  <si>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</si>
  <si>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</si>
  <si>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</si>
  <si>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</si>
  <si>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</si>
  <si>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</si>
  <si>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</si>
  <si>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</si>
  <si>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</si>
  <si>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</si>
  <si>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</si>
  <si>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</si>
  <si>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</si>
  <si>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</si>
  <si>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</si>
  <si>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</si>
  <si>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</si>
  <si>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</si>
  <si>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</si>
  <si>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</si>
  <si>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</si>
  <si>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</si>
  <si>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</si>
  <si>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</si>
  <si>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</si>
  <si>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</si>
  <si>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</si>
  <si>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</si>
  <si>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</si>
  <si>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</si>
  <si>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</si>
  <si>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</si>
  <si>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</si>
  <si>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</si>
  <si>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</si>
  <si>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</si>
  <si>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</si>
  <si>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</si>
  <si>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</si>
  <si>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</si>
  <si>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</si>
  <si>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</si>
  <si>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</si>
  <si>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</si>
  <si>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</si>
  <si>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</si>
  <si>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</si>
  <si>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</si>
  <si>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</si>
  <si>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</si>
  <si>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</si>
  <si>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</si>
  <si>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</si>
  <si>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</si>
  <si>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</si>
  <si>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</si>
  <si>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</si>
  <si>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</si>
  <si>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</si>
  <si>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</si>
  <si>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</si>
  <si>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</si>
  <si>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</si>
  <si>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</si>
  <si>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</si>
  <si>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</si>
  <si>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</si>
  <si>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</si>
  <si>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</si>
  <si>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</si>
  <si>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</si>
  <si>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</si>
  <si>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</si>
  <si>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</si>
  <si>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</si>
  <si>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</si>
  <si>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</si>
  <si>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</si>
  <si>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</si>
  <si>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</si>
  <si>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</si>
  <si>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</si>
  <si>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</si>
  <si>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</si>
  <si>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</si>
  <si>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</si>
  <si>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</si>
  <si>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</si>
  <si>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</si>
  <si>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</si>
  <si>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</si>
  <si>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</si>
  <si>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</si>
  <si>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</si>
  <si>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</si>
  <si>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</si>
  <si>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</si>
  <si>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</si>
  <si>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</si>
  <si>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</si>
  <si>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</si>
  <si>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</si>
  <si>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</si>
  <si>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</si>
  <si>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</si>
  <si>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</si>
  <si>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</si>
  <si>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</si>
  <si>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</si>
  <si>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</si>
  <si>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</si>
  <si>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</si>
  <si>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</si>
  <si>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</si>
  <si>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</si>
  <si>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</si>
  <si>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</si>
  <si>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</si>
  <si>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</si>
  <si>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</si>
  <si>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</si>
  <si>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</si>
  <si>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</si>
  <si>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</si>
  <si>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</si>
  <si>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</si>
  <si>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</si>
  <si>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</si>
  <si>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</si>
  <si>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</si>
  <si>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</si>
  <si>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</si>
  <si>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</si>
  <si>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</si>
  <si>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</si>
  <si>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</si>
  <si>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</si>
  <si>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</si>
  <si>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</si>
  <si>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</si>
  <si>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</si>
  <si>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</si>
  <si>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</si>
  <si>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</si>
  <si>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</si>
  <si>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</si>
  <si>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</si>
  <si>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</si>
  <si>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</si>
  <si>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</si>
  <si>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</si>
  <si>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</si>
  <si>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</si>
  <si>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</si>
  <si>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</si>
  <si>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</si>
  <si>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</si>
  <si>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</si>
  <si>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</si>
  <si>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</si>
  <si>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</si>
  <si>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</si>
  <si>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</si>
  <si>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</si>
  <si>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</si>
  <si>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</si>
  <si>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</si>
  <si>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</si>
  <si>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</si>
  <si>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</si>
  <si>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</si>
  <si>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</si>
  <si>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</si>
  <si>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</si>
  <si>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</si>
  <si>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</si>
  <si>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</si>
  <si>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</si>
  <si>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</si>
  <si>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</si>
  <si>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</si>
  <si>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</si>
  <si>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</si>
  <si>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</si>
  <si>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</si>
  <si>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</si>
  <si>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</si>
  <si>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</si>
  <si>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</si>
  <si>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</si>
  <si>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</si>
  <si>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</si>
  <si>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</si>
  <si>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</si>
  <si>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</si>
  <si>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</si>
  <si>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</si>
  <si>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</si>
  <si>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</si>
  <si>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</si>
  <si>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</si>
  <si>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</si>
  <si>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</si>
  <si>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</si>
  <si>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</si>
  <si>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</si>
  <si>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</si>
  <si>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</si>
  <si>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</si>
  <si>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</si>
  <si>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</si>
  <si>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</si>
  <si>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</si>
  <si>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</si>
  <si>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</si>
  <si>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</si>
  <si>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</si>
  <si>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</si>
  <si>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</si>
  <si>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</si>
  <si>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</si>
  <si>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</si>
  <si>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</si>
  <si>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</si>
  <si>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</si>
  <si>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</si>
  <si>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</si>
  <si>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</si>
  <si>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</si>
  <si>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</si>
  <si>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</si>
  <si>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</si>
  <si>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</si>
  <si>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</si>
  <si>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</si>
  <si>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</si>
  <si>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</si>
  <si>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</si>
  <si>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</si>
  <si>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</si>
  <si>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</si>
  <si>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</si>
  <si>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</si>
  <si>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</si>
  <si>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</si>
  <si>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</si>
  <si>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</si>
  <si>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</si>
  <si>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</si>
  <si>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</si>
  <si>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</si>
  <si>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</si>
  <si>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</si>
  <si>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</si>
  <si>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</si>
  <si>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</si>
  <si>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</si>
  <si>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</si>
  <si>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</si>
  <si>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</si>
  <si>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</si>
  <si>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</si>
  <si>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</si>
  <si>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</si>
  <si>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</si>
  <si>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</si>
  <si>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</si>
  <si>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</si>
  <si>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</si>
  <si>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</si>
  <si>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</si>
  <si>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</si>
  <si>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</si>
  <si>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</si>
  <si>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</si>
  <si>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</si>
  <si>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</si>
  <si>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</si>
  <si>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</si>
  <si>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</si>
  <si>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</si>
  <si>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</si>
  <si>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</si>
  <si>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</si>
  <si>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</si>
  <si>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</si>
  <si>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</si>
  <si>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</si>
  <si>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</si>
  <si>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</si>
  <si>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</si>
  <si>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</si>
  <si>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</si>
  <si>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</si>
  <si>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</si>
  <si>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</si>
  <si>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</si>
  <si>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</si>
  <si>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</si>
  <si>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</si>
  <si>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</si>
  <si>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</si>
  <si>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</si>
  <si>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</si>
  <si>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</si>
  <si>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</si>
  <si>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</si>
  <si>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</si>
  <si>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</si>
  <si>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</si>
  <si>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</si>
  <si>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</si>
  <si>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</si>
  <si>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</si>
  <si>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</si>
  <si>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</si>
  <si>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</si>
  <si>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</si>
  <si>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</si>
  <si>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</si>
  <si>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</si>
  <si>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</si>
  <si>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</si>
  <si>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</si>
  <si>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</si>
  <si>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</si>
  <si>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</si>
  <si>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</si>
  <si>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</si>
  <si>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</si>
  <si>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</si>
  <si>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</si>
  <si>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</si>
  <si>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</si>
  <si>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</si>
  <si>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</si>
  <si>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</si>
  <si>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</si>
  <si>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</si>
  <si>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</si>
  <si>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</si>
  <si>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</si>
  <si>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</si>
  <si>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</si>
  <si>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</si>
  <si>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</si>
  <si>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</si>
  <si>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</si>
  <si>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</si>
  <si>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</si>
  <si>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</si>
  <si>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</si>
  <si>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</si>
  <si>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</si>
  <si>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</si>
  <si>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</si>
  <si>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</si>
  <si>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</si>
  <si>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</si>
  <si>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</si>
  <si>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</si>
  <si>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</si>
  <si>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</si>
  <si>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</si>
  <si>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</si>
  <si>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</si>
  <si>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</si>
  <si>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</si>
  <si>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</si>
  <si>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</si>
  <si>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</si>
  <si>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</si>
  <si>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</si>
  <si>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</si>
  <si>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</si>
  <si>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</si>
  <si>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</si>
  <si>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</si>
  <si>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</si>
  <si>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</si>
  <si>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</si>
  <si>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</si>
  <si>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</si>
  <si>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</si>
  <si>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</si>
  <si>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</si>
  <si>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</si>
  <si>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</si>
  <si>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</si>
  <si>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</si>
  <si>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</si>
  <si>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</si>
  <si>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</si>
  <si>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</si>
  <si>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</si>
  <si>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</si>
  <si>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</si>
  <si>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</si>
  <si>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</si>
  <si>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</si>
  <si>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</si>
  <si>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</si>
  <si>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</si>
  <si>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</si>
  <si>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</si>
  <si>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</si>
  <si>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</si>
  <si>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</si>
  <si>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</si>
  <si>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</si>
  <si>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</si>
  <si>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</si>
  <si>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</si>
  <si>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</si>
  <si>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</si>
  <si>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</si>
  <si>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</si>
  <si>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</si>
  <si>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</si>
  <si>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</si>
  <si>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</si>
  <si>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</si>
  <si>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</si>
  <si>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</si>
  <si>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</si>
  <si>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</si>
  <si>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</si>
  <si>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</si>
  <si>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</si>
  <si>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</si>
  <si>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</si>
  <si>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</si>
  <si>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</si>
  <si>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</si>
  <si>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</si>
  <si>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</si>
  <si>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</si>
  <si>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</si>
  <si>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</si>
  <si>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</si>
  <si>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</si>
  <si>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</si>
  <si>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</si>
  <si>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</si>
  <si>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</si>
  <si>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</si>
  <si>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</si>
  <si>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</si>
  <si>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</si>
  <si>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</si>
  <si>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</si>
  <si>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</si>
  <si>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</si>
  <si>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</si>
  <si>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</si>
  <si>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</si>
  <si>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</si>
  <si>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</si>
  <si>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</si>
  <si>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</si>
  <si>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</si>
  <si>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</si>
  <si>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</si>
  <si>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</si>
  <si>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</si>
  <si>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</si>
  <si>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</si>
  <si>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</si>
  <si>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</si>
  <si>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</si>
  <si>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</si>
  <si>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</si>
  <si>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</si>
  <si>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</si>
  <si>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</si>
  <si>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</si>
  <si>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</si>
  <si>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</si>
  <si>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</si>
  <si>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</si>
  <si>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</si>
  <si>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</si>
  <si>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</si>
  <si>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</si>
  <si>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</si>
  <si>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</si>
  <si>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</si>
  <si>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</si>
  <si>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</si>
  <si>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</si>
  <si>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</si>
  <si>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</si>
  <si>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</si>
  <si>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</si>
  <si>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</si>
  <si>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</si>
  <si>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</si>
  <si>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</si>
  <si>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</si>
  <si>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</si>
  <si>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</si>
  <si>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</si>
  <si>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</si>
  <si>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</si>
  <si>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</si>
  <si>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</si>
  <si>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</si>
  <si>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</si>
  <si>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</si>
  <si>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</si>
  <si>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</si>
  <si>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</si>
  <si>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</si>
  <si>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</si>
  <si>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</si>
  <si>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</si>
  <si>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</si>
  <si>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</si>
  <si>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</si>
  <si>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</si>
  <si>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</si>
  <si>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</si>
  <si>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</si>
  <si>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</si>
  <si>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</si>
  <si>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</si>
  <si>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</si>
  <si>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</si>
  <si>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</si>
  <si>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</si>
  <si>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</si>
  <si>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</si>
  <si>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</si>
  <si>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</si>
  <si>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</si>
  <si>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</si>
  <si>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</si>
  <si>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</si>
  <si>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</si>
  <si>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</si>
  <si>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</si>
  <si>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</si>
  <si>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</si>
  <si>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</si>
  <si>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</si>
  <si>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</si>
  <si>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</si>
  <si>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</si>
  <si>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</si>
  <si>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</si>
  <si>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</si>
  <si>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</si>
  <si>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</si>
  <si>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</si>
  <si>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</si>
  <si>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</si>
  <si>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</si>
  <si>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</si>
  <si>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</si>
  <si>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</si>
  <si>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</si>
  <si>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</si>
  <si>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</si>
  <si>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</si>
  <si>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</si>
  <si>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</si>
  <si>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</si>
  <si>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</si>
  <si>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</si>
  <si>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</si>
  <si>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</si>
  <si>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</si>
  <si>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</si>
  <si>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</si>
  <si>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</si>
  <si>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</si>
  <si>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</si>
  <si>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</si>
  <si>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</si>
  <si>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</si>
  <si>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</si>
  <si>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</si>
  <si>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</si>
  <si>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</si>
  <si>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</si>
  <si>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</si>
  <si>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</si>
  <si>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</si>
  <si>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</si>
  <si>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</si>
  <si>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</si>
  <si>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</si>
  <si>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</si>
  <si>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</si>
  <si>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</si>
  <si>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</si>
  <si>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</si>
  <si>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</si>
  <si>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</si>
  <si>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</si>
  <si>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</si>
  <si>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</si>
  <si>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</si>
  <si>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</si>
  <si>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</si>
  <si>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</si>
  <si>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</si>
  <si>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</si>
  <si>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</si>
  <si>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</si>
  <si>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</si>
  <si>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</si>
  <si>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</si>
  <si>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</si>
  <si>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</si>
  <si>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</si>
  <si>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</si>
  <si>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</si>
  <si>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</si>
  <si>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</si>
  <si>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</si>
  <si>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</si>
  <si>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</si>
  <si>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</si>
  <si>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</si>
  <si>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</si>
  <si>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</si>
  <si>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</si>
  <si>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</si>
  <si>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</si>
  <si>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</si>
  <si>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</si>
  <si>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</si>
  <si>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</si>
  <si>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</si>
  <si>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</si>
  <si>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</si>
  <si>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</si>
  <si>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</si>
  <si>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</si>
  <si>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</si>
  <si>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</si>
  <si>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</si>
  <si>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</si>
  <si>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</si>
  <si>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</si>
  <si>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</si>
  <si>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</si>
  <si>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</si>
  <si>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</si>
  <si>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</si>
  <si>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</si>
  <si>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</si>
  <si>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</si>
  <si>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</si>
  <si>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</si>
  <si>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</si>
  <si>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</si>
  <si>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</si>
  <si>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</si>
  <si>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</si>
  <si>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</si>
  <si>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</si>
  <si>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</si>
  <si>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</si>
  <si>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</si>
  <si>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</si>
  <si>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</si>
  <si>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</si>
  <si>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</si>
  <si>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</si>
  <si>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</si>
  <si>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</si>
  <si>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</si>
  <si>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</si>
  <si>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</si>
  <si>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</si>
  <si>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</si>
  <si>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</si>
  <si>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</si>
  <si>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</si>
  <si>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</si>
  <si>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</si>
  <si>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</si>
  <si>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</si>
  <si>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</si>
  <si>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</si>
  <si>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</si>
  <si>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</si>
  <si>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</si>
  <si>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</si>
  <si>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</si>
  <si>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</si>
  <si>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</si>
  <si>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</si>
  <si>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</si>
  <si>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</si>
  <si>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</si>
  <si>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</si>
  <si>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</si>
  <si>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</si>
  <si>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</si>
  <si>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</si>
  <si>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</si>
  <si>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</si>
  <si>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</si>
  <si>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</si>
  <si>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</si>
  <si>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</si>
  <si>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</si>
  <si>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</si>
  <si>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</si>
  <si>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</si>
  <si>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</si>
  <si>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</si>
  <si>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</si>
  <si>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</si>
  <si>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</si>
  <si>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</si>
  <si>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</si>
  <si>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</si>
  <si>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</si>
  <si>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</si>
  <si>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</si>
  <si>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</si>
  <si>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</si>
  <si>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</si>
  <si>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</si>
  <si>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</si>
  <si>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</si>
  <si>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</si>
  <si>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</si>
  <si>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</si>
  <si>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</si>
  <si>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</si>
  <si>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</si>
  <si>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</si>
  <si>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</si>
  <si>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</si>
  <si>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</si>
  <si>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</si>
  <si>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</si>
  <si>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</si>
  <si>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</si>
  <si>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</si>
  <si>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</si>
  <si>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</si>
  <si>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</si>
  <si>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</si>
  <si>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</si>
  <si>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</si>
  <si>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</si>
  <si>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</si>
  <si>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</si>
  <si>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</si>
  <si>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</si>
  <si>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</si>
  <si>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</si>
  <si>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</si>
  <si>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</si>
  <si>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</si>
  <si>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</si>
  <si>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</si>
  <si>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</si>
  <si>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</si>
  <si>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</si>
  <si>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</si>
  <si>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</si>
  <si>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</si>
  <si>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</si>
  <si>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</si>
  <si>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</si>
  <si>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</si>
  <si>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</si>
  <si>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</si>
  <si>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</si>
  <si>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</si>
  <si>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</si>
  <si>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</si>
  <si>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</si>
  <si>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</si>
  <si>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</si>
  <si>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</si>
  <si>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</si>
  <si>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</si>
  <si>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</si>
  <si>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</si>
  <si>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</si>
  <si>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</si>
  <si>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</si>
  <si>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</si>
  <si>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</si>
  <si>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</si>
  <si>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</si>
  <si>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</si>
  <si>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</si>
  <si>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</si>
  <si>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</si>
  <si>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</si>
  <si>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</si>
  <si>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</si>
  <si>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</si>
  <si>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</si>
  <si>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</si>
  <si>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</si>
  <si>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</si>
  <si>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</si>
  <si>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</si>
  <si>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</si>
  <si>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</si>
  <si>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</si>
  <si>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</si>
  <si>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</si>
  <si>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</si>
  <si>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</si>
  <si>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</si>
  <si>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</si>
  <si>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</si>
  <si>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</si>
  <si>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</si>
  <si>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</si>
  <si>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</si>
  <si>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</si>
  <si>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</si>
  <si>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</si>
  <si>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</si>
  <si>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</si>
  <si>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</si>
  <si>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</si>
  <si>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</si>
  <si>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</si>
  <si>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</si>
  <si>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</si>
  <si>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</si>
  <si>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</si>
  <si>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</si>
  <si>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</si>
  <si>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</si>
  <si>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</si>
  <si>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</si>
  <si>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</si>
  <si>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</si>
  <si>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</si>
  <si>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</si>
  <si>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</si>
  <si>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</si>
  <si>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</si>
  <si>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</si>
  <si>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</si>
  <si>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</si>
  <si>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</si>
  <si>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</si>
  <si>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</si>
  <si>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</si>
  <si>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</si>
  <si>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</si>
  <si>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</si>
  <si>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</si>
  <si>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</si>
  <si>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</si>
  <si>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</si>
  <si>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</si>
  <si>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</si>
  <si>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</si>
  <si>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</si>
  <si>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</si>
  <si>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</si>
  <si>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</si>
  <si>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</si>
  <si>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</si>
  <si>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</si>
  <si>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</si>
  <si>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</si>
  <si>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</si>
  <si>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</si>
  <si>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</si>
  <si>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</si>
  <si>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</si>
  <si>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</si>
  <si>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</si>
  <si>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</si>
  <si>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</si>
  <si>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</si>
  <si>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</si>
  <si>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</si>
  <si>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</si>
  <si>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</si>
  <si>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</si>
  <si>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</si>
  <si>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</si>
  <si>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</si>
  <si>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</si>
  <si>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</si>
  <si>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</si>
  <si>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</si>
  <si>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</si>
  <si>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</si>
  <si>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</si>
  <si>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</si>
  <si>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</si>
  <si>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</si>
  <si>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</si>
  <si>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</si>
  <si>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</si>
  <si>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</si>
  <si>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</si>
  <si>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</si>
  <si>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</si>
  <si>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</si>
  <si>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</si>
  <si>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</si>
  <si>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</si>
  <si>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</si>
  <si>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</si>
  <si>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</si>
  <si>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</si>
  <si>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</si>
  <si>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</si>
  <si>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</si>
  <si>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</si>
  <si>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</si>
  <si>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</si>
  <si>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</si>
  <si>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</si>
  <si>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</si>
  <si>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</si>
  <si>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</si>
  <si>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</si>
  <si>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</si>
  <si>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</si>
  <si>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</si>
  <si>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</si>
  <si>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</si>
  <si>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</si>
  <si>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</si>
  <si>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</si>
  <si>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</si>
  <si>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</si>
  <si>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</si>
  <si>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</si>
  <si>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</si>
  <si>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</si>
  <si>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</si>
  <si>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</si>
  <si>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</si>
  <si>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</si>
  <si>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</si>
  <si>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</si>
  <si>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</si>
  <si>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</si>
  <si>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</si>
  <si>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</si>
  <si>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</si>
  <si>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</si>
  <si>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</si>
  <si>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</si>
  <si>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</si>
  <si>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</si>
  <si>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</si>
  <si>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</si>
  <si>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</si>
  <si>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</si>
  <si>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</si>
  <si>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</si>
  <si>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</si>
  <si>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</si>
  <si>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</si>
  <si>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</si>
  <si>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</si>
  <si>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</si>
  <si>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</si>
  <si>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</si>
  <si>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</si>
  <si>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</si>
  <si>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</si>
  <si>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</si>
  <si>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</si>
  <si>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</si>
  <si>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</si>
  <si>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</si>
  <si>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</si>
  <si>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</si>
  <si>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</si>
  <si>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</si>
  <si>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</si>
  <si>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</si>
  <si>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</si>
  <si>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</si>
  <si>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</si>
  <si>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</si>
  <si>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</si>
  <si>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</si>
  <si>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</si>
  <si>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</si>
  <si>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</si>
  <si>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</si>
  <si>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</si>
  <si>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</si>
  <si>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</si>
  <si>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</si>
  <si>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</si>
  <si>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</si>
  <si>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</si>
  <si>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</si>
  <si>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</si>
  <si>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</si>
  <si>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</si>
  <si>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</si>
  <si>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</si>
  <si>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</si>
  <si>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</si>
  <si>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</si>
  <si>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</si>
  <si>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</si>
  <si>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</si>
  <si>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</si>
  <si>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</si>
  <si>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</si>
  <si>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</si>
  <si>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</si>
  <si>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</si>
  <si>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</si>
  <si>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</si>
  <si>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</si>
  <si>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</si>
  <si>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</si>
  <si>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</si>
  <si>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</si>
  <si>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</si>
  <si>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</si>
  <si>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</si>
  <si>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</si>
  <si>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</si>
  <si>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</si>
  <si>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</si>
  <si>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</si>
  <si>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</si>
  <si>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</si>
  <si>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</si>
  <si>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</si>
  <si>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</si>
  <si>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</si>
  <si>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</si>
  <si>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</si>
  <si>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</si>
  <si>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</si>
  <si>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</si>
  <si>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</si>
  <si>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</si>
  <si>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</si>
  <si>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</si>
  <si>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</si>
  <si>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</si>
  <si>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</si>
  <si>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</si>
  <si>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</si>
  <si>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</si>
  <si>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</si>
  <si>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</si>
  <si>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</si>
  <si>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</si>
  <si>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</si>
  <si>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</si>
  <si>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</si>
  <si>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</si>
  <si>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</si>
  <si>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</si>
  <si>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</si>
  <si>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</si>
  <si>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</si>
  <si>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</si>
  <si>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</si>
  <si>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</si>
  <si>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</si>
  <si>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</si>
  <si>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</si>
  <si>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</si>
  <si>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</si>
  <si>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</si>
  <si>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</si>
  <si>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</si>
  <si>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</si>
  <si>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</si>
  <si>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</si>
  <si>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</si>
  <si>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</si>
  <si>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</si>
  <si>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</si>
  <si>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</si>
  <si>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</si>
  <si>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</si>
  <si>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</si>
  <si>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</si>
  <si>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</si>
  <si>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</si>
  <si>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</si>
  <si>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</si>
  <si>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</si>
  <si>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</si>
  <si>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</si>
  <si>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</si>
  <si>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</si>
  <si>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</si>
  <si>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</si>
  <si>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</si>
  <si>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</si>
  <si>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</si>
  <si>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</si>
  <si>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</si>
  <si>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</si>
  <si>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</si>
  <si>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</si>
  <si>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</si>
  <si>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</si>
  <si>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</si>
  <si>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</si>
  <si>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</si>
  <si>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</si>
  <si>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</si>
  <si>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</si>
  <si>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</si>
  <si>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</si>
  <si>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</si>
  <si>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</si>
  <si>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</si>
  <si>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</si>
  <si>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</si>
  <si>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</si>
  <si>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</si>
  <si>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</si>
  <si>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</si>
  <si>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</si>
  <si>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</si>
  <si>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</si>
  <si>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</si>
  <si>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</si>
  <si>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</si>
  <si>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</si>
  <si>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</si>
  <si>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</si>
  <si>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</si>
  <si>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</si>
  <si>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</si>
  <si>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</si>
  <si>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</si>
  <si>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</si>
  <si>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</si>
  <si>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</si>
  <si>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</si>
  <si>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</si>
  <si>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</si>
  <si>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</si>
  <si>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</si>
  <si>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</si>
  <si>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</si>
  <si>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</si>
  <si>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</si>
  <si>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</si>
  <si>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</si>
  <si>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</si>
  <si>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</si>
  <si>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</si>
  <si>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</si>
  <si>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</si>
  <si>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</si>
  <si>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</si>
  <si>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</si>
  <si>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</si>
  <si>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</si>
  <si>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</si>
  <si>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</si>
  <si>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</si>
  <si>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</si>
  <si>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</si>
  <si>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</si>
  <si>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</si>
  <si>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</si>
  <si>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</si>
  <si>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</si>
  <si>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</si>
  <si>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</si>
  <si>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</si>
  <si>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</si>
  <si>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</si>
  <si>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</si>
  <si>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</si>
  <si>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</si>
  <si>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</si>
  <si>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</si>
  <si>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</si>
  <si>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</si>
  <si>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</si>
  <si>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</si>
  <si>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</si>
  <si>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</si>
  <si>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</si>
  <si>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</si>
  <si>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</si>
  <si>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</si>
  <si>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</si>
  <si>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</si>
  <si>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</si>
  <si>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</si>
  <si>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</si>
  <si>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</si>
  <si>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</si>
  <si>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</si>
  <si>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</si>
  <si>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</si>
  <si>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</si>
  <si>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</si>
  <si>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</si>
  <si>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</si>
  <si>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</si>
  <si>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</si>
  <si>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</si>
  <si>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</si>
  <si>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</si>
  <si>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</si>
  <si>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</si>
  <si>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</si>
  <si>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</si>
  <si>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</si>
  <si>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</si>
  <si>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</si>
  <si>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</si>
  <si>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</si>
  <si>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</si>
  <si>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</si>
  <si>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</si>
  <si>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</si>
  <si>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</si>
  <si>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</si>
  <si>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</si>
  <si>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</si>
  <si>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</si>
  <si>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</si>
  <si>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</si>
  <si>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</si>
  <si>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</si>
  <si>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</si>
  <si>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</si>
  <si>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</si>
  <si>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</si>
  <si>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</si>
  <si>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</si>
  <si>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</si>
  <si>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</si>
  <si>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</si>
  <si>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</si>
  <si>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</si>
  <si>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</si>
  <si>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</si>
  <si>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</si>
  <si>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</si>
  <si>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</si>
  <si>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</si>
  <si>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</si>
  <si>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</si>
  <si>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</si>
  <si>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</si>
  <si>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</si>
  <si>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</si>
  <si>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</si>
  <si>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</si>
  <si>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</si>
  <si>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</si>
  <si>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</si>
  <si>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</si>
  <si>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</si>
  <si>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</si>
  <si>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</si>
  <si>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</si>
  <si>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</si>
  <si>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</si>
  <si>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</si>
  <si>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</si>
  <si>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</si>
  <si>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</si>
  <si>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</si>
  <si>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</si>
  <si>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</si>
  <si>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</si>
  <si>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</si>
  <si>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</si>
  <si>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</si>
  <si>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</si>
  <si>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</si>
  <si>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</si>
  <si>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</si>
  <si>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</si>
  <si>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</si>
  <si>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</si>
  <si>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</si>
  <si>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</si>
  <si>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</si>
  <si>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</si>
  <si>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</si>
  <si>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</si>
  <si>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</si>
  <si>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</si>
  <si>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</si>
  <si>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</si>
  <si>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</si>
  <si>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</si>
  <si>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</si>
  <si>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</si>
  <si>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</si>
  <si>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</si>
  <si>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</si>
  <si>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</si>
  <si>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</si>
  <si>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</si>
  <si>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</si>
  <si>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</si>
  <si>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</si>
  <si>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</si>
  <si>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</si>
  <si>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</si>
  <si>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</si>
  <si>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</si>
  <si>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</si>
  <si>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</si>
  <si>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</si>
  <si>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</si>
  <si>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</si>
  <si>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</si>
  <si>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</si>
  <si>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</si>
  <si>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</si>
  <si>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</si>
  <si>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</si>
  <si>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</si>
  <si>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</si>
  <si>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</si>
  <si>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</si>
  <si>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</si>
  <si>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</si>
  <si>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</si>
  <si>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</si>
  <si>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</si>
  <si>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</si>
  <si>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</si>
  <si>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</si>
  <si>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</si>
  <si>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</si>
  <si>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</si>
  <si>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</si>
  <si>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</si>
  <si>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</si>
  <si>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</si>
  <si>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</si>
  <si>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</si>
  <si>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</si>
  <si>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</si>
  <si>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</si>
  <si>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</si>
  <si>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</si>
  <si>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</si>
  <si>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</si>
  <si>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</si>
  <si>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</si>
  <si>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</si>
  <si>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</si>
  <si>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</si>
  <si>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</si>
  <si>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</si>
  <si>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</si>
  <si>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</si>
  <si>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</si>
  <si>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</si>
  <si>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</si>
  <si>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</si>
  <si>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</si>
  <si>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</si>
  <si>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</si>
  <si>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</si>
  <si>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</si>
  <si>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</si>
  <si>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</si>
  <si>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</si>
  <si>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</si>
  <si>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</si>
  <si>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</si>
  <si>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</si>
  <si>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</si>
  <si>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</si>
  <si>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</si>
  <si>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</si>
  <si>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</si>
  <si>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</si>
  <si>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</si>
  <si>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</si>
  <si>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</si>
  <si>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</si>
  <si>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</si>
  <si>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</si>
  <si>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</si>
  <si>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</si>
  <si>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</si>
  <si>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</si>
  <si>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</si>
  <si>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</si>
  <si>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</si>
  <si>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</si>
  <si>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</si>
  <si>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</si>
  <si>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</si>
  <si>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</si>
  <si>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</si>
  <si>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</si>
  <si>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</si>
  <si>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</si>
  <si>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</si>
  <si>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</si>
  <si>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</si>
  <si>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</si>
  <si>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</si>
  <si>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</si>
  <si>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</si>
  <si>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</si>
  <si>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</si>
  <si>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</si>
  <si>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</si>
  <si>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</si>
  <si>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</si>
  <si>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</si>
  <si>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</si>
  <si>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</si>
  <si>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</si>
  <si>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</si>
  <si>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</si>
  <si>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</si>
  <si>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</si>
  <si>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</si>
  <si>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</si>
  <si>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</si>
  <si>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</si>
  <si>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</si>
  <si>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</si>
  <si>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</si>
  <si>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</si>
  <si>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</si>
  <si>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</si>
  <si>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</si>
  <si>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</si>
  <si>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</si>
  <si>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</si>
  <si>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</si>
  <si>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</si>
  <si>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</si>
  <si>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</si>
  <si>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</si>
  <si>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</si>
  <si>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</si>
  <si>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</si>
  <si>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</si>
  <si>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</si>
  <si>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</si>
  <si>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</si>
  <si>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</si>
  <si>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</si>
  <si>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</si>
  <si>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</si>
  <si>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</si>
  <si>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</si>
  <si>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</si>
  <si>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</si>
  <si>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</si>
  <si>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</si>
  <si>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</si>
  <si>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</si>
  <si>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</si>
  <si>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</si>
  <si>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</si>
  <si>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</si>
  <si>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</si>
  <si>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</si>
  <si>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</si>
  <si>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</si>
  <si>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</si>
  <si>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</si>
  <si>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</si>
  <si>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</si>
  <si>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</si>
  <si>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</si>
  <si>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</si>
  <si>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</si>
  <si>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</si>
  <si>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</si>
  <si>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</si>
  <si>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</si>
  <si>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</si>
  <si>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</si>
  <si>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</si>
  <si>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</si>
  <si>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</si>
  <si>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</si>
  <si>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</si>
  <si>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</si>
  <si>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</si>
  <si>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</si>
  <si>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</si>
  <si>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</si>
  <si>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</si>
  <si>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</si>
  <si>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</si>
  <si>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</si>
  <si>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</si>
  <si>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</si>
  <si>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</si>
  <si>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</si>
  <si>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</si>
  <si>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</si>
  <si>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</si>
  <si>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</si>
  <si>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</si>
  <si>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</si>
  <si>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</si>
  <si>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</si>
  <si>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</si>
  <si>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</si>
  <si>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</si>
  <si>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</si>
  <si>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</si>
  <si>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</si>
  <si>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</si>
  <si>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</si>
  <si>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</si>
  <si>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</si>
  <si>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</si>
  <si>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</si>
  <si>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</si>
  <si>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</si>
  <si>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</si>
  <si>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</si>
  <si>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</si>
  <si>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</si>
  <si>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</si>
  <si>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</si>
  <si>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</si>
  <si>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</si>
  <si>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</si>
  <si>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</si>
  <si>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</si>
  <si>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</si>
  <si>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</si>
  <si>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</si>
  <si>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</si>
  <si>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</si>
  <si>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</si>
  <si>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</si>
  <si>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</si>
  <si>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</si>
  <si>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</si>
  <si>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</si>
  <si>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</si>
  <si>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</si>
  <si>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</si>
  <si>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</si>
  <si>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</si>
  <si>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</si>
  <si>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</si>
  <si>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</si>
  <si>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</si>
  <si>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</si>
  <si>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</si>
  <si>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</si>
  <si>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</si>
  <si>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</si>
  <si>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</si>
  <si>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</si>
  <si>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</si>
  <si>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</si>
  <si>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</si>
  <si>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</si>
  <si>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</si>
  <si>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</si>
  <si>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</si>
  <si>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</si>
  <si>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</si>
  <si>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</si>
  <si>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</si>
  <si>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</si>
  <si>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</si>
  <si>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</si>
  <si>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</si>
  <si>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</si>
  <si>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</si>
  <si>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</si>
  <si>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</si>
  <si>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</si>
  <si>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</si>
  <si>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</si>
  <si>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</si>
  <si>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</si>
  <si>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</si>
  <si>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</si>
  <si>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</si>
  <si>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</si>
  <si>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</si>
  <si>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</si>
  <si>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</si>
  <si>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</si>
  <si>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</si>
  <si>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</si>
  <si>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</si>
  <si>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</si>
  <si>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</si>
  <si>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</si>
  <si>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</si>
  <si>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</si>
  <si>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</si>
  <si>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</si>
  <si>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</si>
  <si>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</si>
  <si>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</si>
  <si>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</si>
  <si>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</si>
  <si>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</si>
  <si>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</si>
  <si>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</si>
  <si>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</si>
  <si>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</si>
  <si>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</si>
  <si>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</si>
  <si>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</si>
  <si>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</si>
  <si>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</si>
  <si>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</si>
  <si>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</si>
  <si>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</si>
  <si>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</si>
  <si>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</si>
  <si>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</si>
  <si>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</si>
  <si>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</si>
  <si>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</si>
  <si>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</si>
  <si>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</si>
  <si>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</si>
  <si>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</si>
  <si>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</si>
  <si>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</si>
  <si>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</si>
  <si>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</si>
  <si>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</si>
  <si>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</si>
  <si>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</si>
  <si>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</si>
  <si>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</si>
  <si>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</si>
  <si>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</si>
  <si>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</si>
  <si>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</si>
  <si>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</si>
  <si>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</si>
  <si>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</si>
  <si>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</si>
  <si>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</si>
  <si>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</si>
  <si>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</si>
  <si>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</si>
  <si>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</si>
  <si>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</si>
  <si>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</si>
  <si>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</si>
  <si>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</si>
  <si>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</si>
  <si>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</si>
  <si>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</si>
  <si>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</si>
  <si>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</si>
  <si>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</si>
  <si>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</si>
  <si>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</si>
  <si>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</si>
  <si>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</si>
  <si>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</si>
  <si>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</si>
  <si>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</si>
  <si>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</si>
  <si>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</si>
  <si>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</si>
  <si>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</si>
  <si>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</si>
  <si>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</si>
  <si>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</si>
  <si>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</si>
  <si>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</si>
  <si>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</si>
  <si>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</si>
  <si>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</si>
  <si>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</si>
  <si>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</si>
  <si>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</si>
  <si>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</si>
  <si>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</si>
  <si>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</si>
  <si>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</si>
  <si>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</si>
  <si>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</si>
  <si>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</si>
  <si>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</si>
  <si>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</si>
  <si>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</si>
  <si>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</si>
  <si>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</si>
  <si>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</si>
  <si>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</si>
  <si>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</si>
  <si>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</si>
  <si>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</si>
  <si>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</si>
  <si>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</si>
  <si>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</si>
  <si>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</si>
  <si>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</si>
  <si>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</si>
  <si>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</si>
  <si>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</si>
  <si>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</si>
  <si>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</si>
  <si>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</si>
  <si>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</si>
  <si>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</si>
  <si>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</si>
  <si>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</si>
  <si>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</si>
  <si>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</si>
  <si>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</si>
  <si>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</si>
  <si>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</si>
  <si>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</si>
  <si>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</si>
  <si>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</si>
  <si>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</si>
  <si>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</si>
  <si>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</si>
  <si>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</si>
  <si>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</si>
  <si>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</si>
  <si>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</si>
  <si>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</si>
  <si>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</si>
  <si>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</si>
  <si>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</si>
  <si>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</si>
  <si>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</si>
  <si>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</si>
  <si>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</si>
  <si>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</si>
  <si>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</si>
  <si>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</si>
  <si>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</si>
  <si>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</si>
  <si>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</si>
  <si>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</si>
  <si>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</si>
  <si>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</si>
  <si>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</si>
  <si>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</si>
  <si>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</si>
  <si>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</si>
  <si>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</si>
  <si>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</si>
  <si>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</si>
  <si>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</si>
  <si>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</si>
  <si>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</si>
  <si>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</si>
  <si>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</si>
  <si>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</si>
  <si>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</si>
  <si>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</si>
  <si>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</si>
  <si>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</si>
  <si>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</si>
  <si>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</si>
  <si>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</si>
  <si>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</si>
  <si>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</si>
  <si>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</si>
  <si>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</si>
  <si>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</si>
  <si>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</si>
  <si>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</si>
  <si>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</si>
  <si>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</si>
  <si>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</si>
  <si>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</si>
  <si>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</si>
  <si>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</si>
  <si>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</si>
  <si>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</si>
  <si>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</si>
  <si>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</si>
  <si>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</si>
  <si>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</si>
  <si>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</si>
  <si>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</si>
  <si>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</si>
  <si>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</si>
  <si>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</si>
  <si>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</si>
  <si>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</si>
  <si>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</si>
  <si>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</si>
  <si>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</si>
  <si>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</si>
  <si>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</si>
  <si>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</si>
  <si>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</si>
  <si>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</si>
  <si>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</si>
  <si>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</si>
  <si>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</si>
  <si>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</si>
  <si>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</si>
  <si>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</si>
  <si>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</si>
  <si>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</si>
  <si>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</si>
  <si>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</si>
  <si>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</si>
  <si>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</si>
  <si>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</si>
  <si>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</si>
  <si>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</si>
  <si>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</si>
  <si>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</si>
  <si>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</si>
  <si>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</si>
  <si>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</si>
  <si>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</si>
  <si>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</si>
  <si>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</si>
  <si>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</si>
  <si>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</si>
  <si>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</si>
  <si>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</si>
  <si>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</si>
  <si>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</si>
  <si>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</si>
  <si>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</si>
  <si>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</si>
  <si>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</si>
  <si>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</si>
  <si>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</si>
  <si>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</si>
  <si>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</si>
  <si>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</si>
  <si>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</si>
  <si>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</si>
  <si>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</si>
  <si>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</si>
  <si>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</si>
  <si>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</si>
  <si>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</si>
  <si>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</si>
  <si>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</si>
  <si>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</si>
  <si>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</si>
  <si>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</si>
  <si>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</si>
  <si>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</si>
  <si>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</si>
  <si>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</si>
  <si>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</si>
  <si>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</si>
  <si>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</si>
  <si>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</si>
  <si>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</si>
  <si>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</si>
  <si>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</si>
  <si>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</si>
  <si>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</si>
  <si>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</si>
  <si>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</si>
  <si>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</si>
  <si>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</si>
  <si>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</si>
  <si>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</si>
  <si>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</si>
  <si>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</si>
  <si>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</si>
  <si>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</si>
  <si>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</si>
  <si>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</si>
  <si>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</si>
  <si>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</si>
  <si>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</si>
  <si>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</si>
  <si>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</si>
  <si>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</si>
  <si>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</si>
  <si>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</si>
  <si>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</si>
  <si>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</si>
  <si>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</si>
  <si>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</si>
  <si>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</si>
  <si>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</si>
  <si>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</si>
  <si>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</si>
  <si>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</si>
  <si>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</si>
  <si>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</si>
  <si>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</si>
  <si>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</si>
  <si>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</si>
  <si>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</si>
  <si>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</si>
  <si>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</si>
  <si>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</si>
  <si>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</si>
  <si>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</si>
  <si>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</si>
  <si>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</si>
  <si>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</si>
  <si>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</si>
  <si>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</si>
  <si>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</si>
  <si>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</si>
  <si>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</si>
  <si>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</si>
  <si>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</si>
  <si>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</si>
  <si>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</si>
  <si>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</si>
  <si>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</si>
  <si>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</si>
  <si>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</si>
  <si>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</si>
  <si>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</si>
  <si>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</si>
  <si>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</si>
  <si>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</si>
  <si>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</si>
  <si>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</si>
  <si>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</si>
  <si>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</si>
  <si>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</si>
  <si>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</si>
  <si>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</si>
  <si>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</si>
  <si>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</si>
  <si>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</si>
  <si>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</si>
  <si>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</si>
  <si>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</si>
  <si>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</si>
  <si>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</si>
  <si>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</si>
  <si>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</si>
  <si>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</si>
  <si>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</si>
  <si>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</si>
  <si>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</si>
  <si>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</si>
  <si>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</si>
  <si>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</si>
  <si>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</si>
  <si>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</si>
  <si>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</si>
  <si>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</si>
  <si>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</si>
  <si>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</si>
  <si>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</si>
  <si>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</si>
  <si>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</si>
  <si>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</si>
  <si>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</si>
  <si>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</si>
  <si>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</si>
  <si>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</si>
  <si>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</si>
  <si>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</si>
  <si>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</si>
  <si>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</si>
  <si>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</si>
  <si>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</si>
  <si>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</si>
  <si>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</si>
  <si>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</si>
  <si>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</si>
  <si>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</si>
  <si>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</si>
  <si>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</si>
  <si>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</si>
  <si>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</si>
  <si>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</si>
  <si>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</si>
  <si>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</si>
  <si>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</si>
  <si>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</si>
  <si>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</si>
  <si>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</si>
  <si>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</si>
  <si>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</si>
  <si>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</si>
  <si>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</si>
  <si>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</si>
  <si>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</si>
  <si>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</si>
  <si>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</si>
  <si>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</si>
  <si>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</si>
  <si>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</si>
  <si>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</si>
  <si>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</si>
  <si>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</si>
  <si>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</si>
  <si>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</si>
  <si>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</si>
  <si>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</si>
  <si>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</si>
  <si>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</si>
  <si>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</si>
  <si>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</si>
  <si>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</si>
  <si>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</si>
  <si>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</si>
  <si>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</si>
  <si>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</si>
  <si>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</si>
  <si>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</si>
  <si>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</si>
  <si>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</si>
  <si>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</si>
  <si>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</si>
  <si>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</si>
  <si>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</si>
  <si>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</si>
  <si>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</si>
  <si>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</si>
  <si>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</si>
  <si>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</si>
  <si>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</si>
  <si>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</si>
  <si>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</si>
  <si>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</si>
  <si>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</si>
  <si>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</si>
  <si>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</si>
  <si>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</si>
  <si>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</si>
  <si>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</si>
  <si>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</si>
  <si>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</si>
  <si>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</si>
  <si>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</si>
  <si>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</si>
  <si>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</si>
  <si>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</si>
  <si>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</si>
  <si>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</si>
  <si>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</si>
  <si>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</si>
  <si>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</si>
  <si>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</si>
  <si>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</si>
  <si>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</si>
  <si>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</si>
  <si>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</si>
  <si>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</si>
  <si>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</si>
  <si>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</si>
  <si>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</si>
  <si>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</si>
  <si>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</si>
  <si>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</si>
  <si>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</si>
  <si>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</si>
  <si>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</si>
  <si>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</si>
  <si>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</si>
  <si>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</si>
  <si>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</si>
  <si>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</si>
  <si>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</si>
  <si>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</si>
  <si>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</si>
  <si>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</si>
  <si>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</si>
  <si>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</si>
  <si>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</si>
  <si>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</si>
  <si>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</si>
  <si>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</si>
  <si>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</si>
  <si>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</si>
  <si>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</si>
  <si>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</si>
  <si>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</si>
  <si>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</si>
  <si>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</si>
  <si>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</si>
  <si>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</si>
  <si>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</si>
  <si>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</si>
  <si>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</si>
  <si>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</si>
  <si>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</si>
  <si>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</si>
  <si>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</si>
  <si>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</si>
  <si>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</si>
  <si>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</si>
  <si>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</si>
  <si>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</si>
  <si>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</si>
  <si>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</si>
  <si>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</si>
  <si>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</si>
  <si>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</si>
  <si>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</si>
  <si>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</si>
  <si>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</si>
  <si>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</si>
  <si>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</si>
  <si>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</si>
  <si>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</si>
  <si>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</si>
  <si>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</si>
  <si>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</si>
  <si>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</si>
  <si>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</si>
  <si>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</si>
  <si>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</si>
  <si>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</si>
  <si>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</si>
  <si>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</si>
  <si>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</si>
  <si>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</si>
  <si>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</si>
  <si>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</si>
  <si>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</si>
  <si>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</si>
  <si>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</si>
  <si>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</si>
  <si>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</si>
  <si>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</si>
  <si>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</si>
  <si>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</si>
  <si>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</si>
  <si>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</si>
  <si>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</si>
  <si>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</si>
  <si>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</si>
  <si>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</si>
  <si>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</si>
  <si>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</si>
  <si>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</si>
  <si>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</si>
  <si>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</si>
  <si>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</si>
  <si>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</si>
  <si>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</si>
  <si>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</si>
  <si>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</si>
  <si>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</si>
  <si>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</si>
  <si>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</si>
  <si>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</si>
  <si>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</si>
  <si>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</si>
  <si>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</si>
  <si>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</si>
  <si>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</si>
  <si>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</si>
  <si>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</si>
  <si>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</si>
  <si>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</si>
  <si>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</si>
  <si>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</si>
  <si>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</si>
  <si>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</si>
  <si>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</si>
  <si>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</si>
  <si>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</si>
  <si>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</si>
  <si>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</si>
  <si>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</si>
  <si>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</si>
  <si>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</si>
  <si>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</si>
  <si>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</si>
  <si>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</si>
  <si>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</si>
  <si>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</si>
  <si>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</si>
  <si>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</si>
  <si>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</si>
  <si>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</si>
  <si>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</si>
  <si>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</si>
  <si>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</si>
  <si>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</si>
  <si>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</si>
  <si>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</si>
  <si>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</si>
  <si>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</si>
  <si>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</si>
  <si>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</si>
  <si>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</si>
  <si>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</si>
  <si>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</si>
  <si>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</si>
  <si>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</si>
  <si>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</si>
  <si>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</si>
  <si>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</si>
  <si>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</si>
  <si>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</si>
  <si>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</si>
  <si>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</si>
  <si>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</si>
  <si>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</si>
  <si>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</si>
  <si>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</si>
  <si>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</si>
  <si>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</si>
  <si>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</si>
  <si>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</si>
  <si>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</si>
  <si>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</si>
  <si>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</si>
  <si>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</si>
  <si>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</si>
  <si>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</si>
  <si>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</si>
  <si>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</si>
  <si>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</si>
  <si>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</si>
  <si>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</si>
  <si>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</si>
  <si>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</si>
  <si>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</si>
  <si>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</si>
  <si>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</si>
  <si>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</si>
  <si>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</si>
  <si>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</si>
  <si>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</si>
  <si>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</si>
  <si>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</si>
  <si>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</si>
  <si>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</si>
  <si>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</si>
  <si>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</si>
  <si>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</si>
  <si>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</si>
  <si>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</si>
  <si>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</si>
  <si>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</si>
  <si>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</si>
  <si>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</si>
  <si>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</si>
  <si>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</si>
  <si>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</si>
  <si>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</si>
  <si>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</si>
  <si>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</si>
  <si>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</si>
  <si>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</si>
  <si>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</si>
  <si>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</si>
  <si>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</si>
  <si>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</si>
  <si>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</si>
  <si>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</si>
  <si>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</si>
  <si>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</si>
  <si>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</si>
  <si>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</si>
  <si>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</si>
  <si>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</si>
  <si>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</si>
  <si>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</si>
  <si>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</si>
  <si>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</si>
  <si>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</si>
  <si>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</si>
  <si>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</si>
  <si>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</si>
  <si>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</si>
  <si>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</si>
  <si>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</si>
  <si>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</si>
  <si>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</si>
  <si>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</si>
  <si>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</si>
  <si>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</si>
  <si>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</si>
  <si>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</si>
  <si>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</si>
  <si>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</si>
  <si>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</si>
  <si>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</si>
  <si>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</si>
  <si>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</si>
  <si>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</si>
  <si>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</si>
  <si>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</si>
  <si>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</si>
  <si>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</si>
  <si>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</si>
  <si>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</si>
  <si>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</si>
  <si>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</si>
  <si>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</si>
  <si>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</si>
  <si>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</si>
  <si>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</si>
  <si>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</si>
  <si>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</si>
  <si>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</si>
  <si>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</si>
  <si>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</si>
  <si>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</si>
  <si>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</si>
  <si>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</si>
  <si>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</si>
  <si>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</si>
  <si>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</si>
  <si>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</si>
  <si>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</si>
  <si>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</si>
  <si>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</si>
  <si>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</si>
  <si>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</si>
  <si>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</si>
  <si>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</si>
  <si>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</si>
  <si>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</si>
  <si>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</si>
  <si>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</si>
  <si>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</si>
  <si>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</si>
  <si>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</si>
  <si>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</si>
  <si>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</si>
  <si>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</si>
  <si>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</si>
  <si>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</si>
  <si>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</si>
  <si>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</si>
  <si>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</si>
  <si>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</si>
  <si>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</si>
  <si>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</si>
  <si>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</si>
  <si>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</si>
  <si>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</si>
  <si>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</si>
  <si>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</si>
  <si>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</si>
  <si>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</si>
  <si>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</si>
  <si>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</si>
  <si>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</si>
  <si>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</si>
  <si>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</si>
  <si>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</si>
  <si>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</si>
  <si>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</si>
  <si>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</si>
  <si>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</si>
  <si>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</si>
  <si>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</si>
  <si>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</si>
  <si>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</si>
  <si>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</si>
  <si>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</si>
  <si>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</si>
  <si>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</si>
  <si>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</si>
  <si>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</si>
  <si>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</si>
  <si>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</si>
  <si>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</si>
  <si>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</si>
  <si>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</si>
  <si>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</si>
  <si>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</si>
  <si>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</si>
  <si>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</si>
  <si>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</si>
  <si>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</si>
  <si>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</si>
  <si>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</si>
  <si>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</si>
  <si>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</si>
  <si>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</si>
  <si>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</si>
  <si>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</si>
  <si>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</si>
  <si>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</si>
  <si>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</si>
  <si>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</si>
  <si>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</si>
  <si>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</si>
  <si>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</si>
  <si>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</si>
  <si>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</si>
  <si>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</si>
  <si>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</si>
  <si>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</si>
  <si>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</si>
  <si>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</si>
  <si>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</si>
  <si>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</si>
  <si>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</si>
  <si>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</si>
  <si>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</si>
  <si>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</si>
  <si>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</si>
  <si>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</si>
  <si>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</si>
  <si>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</si>
  <si>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</si>
  <si>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</si>
  <si>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</si>
  <si>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</si>
  <si>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</si>
  <si>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</si>
  <si>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</si>
  <si>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</si>
  <si>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</si>
  <si>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</si>
  <si>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</si>
  <si>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</si>
  <si>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</si>
  <si>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</si>
  <si>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</si>
  <si>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</si>
  <si>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</si>
  <si>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</si>
  <si>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</si>
  <si>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</si>
  <si>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</si>
  <si>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</si>
  <si>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</si>
  <si>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</si>
  <si>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</si>
  <si>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</si>
  <si>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</si>
  <si>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</si>
  <si>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</si>
  <si>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</si>
  <si>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</si>
  <si>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</si>
  <si>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</si>
  <si>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</si>
  <si>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</si>
  <si>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</si>
  <si>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</si>
  <si>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</si>
  <si>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</si>
  <si>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</si>
  <si>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</si>
  <si>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</si>
  <si>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</si>
  <si>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</si>
  <si>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</si>
  <si>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</si>
  <si>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</si>
  <si>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</si>
  <si>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</si>
  <si>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</si>
  <si>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</si>
  <si>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</si>
  <si>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</si>
  <si>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</si>
  <si>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</si>
  <si>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</si>
  <si>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</si>
  <si>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</si>
  <si>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</si>
  <si>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</si>
  <si>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</si>
  <si>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</si>
  <si>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</si>
  <si>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</si>
  <si>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</si>
  <si>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</si>
  <si>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</si>
  <si>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</si>
  <si>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</si>
  <si>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</si>
  <si>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</si>
  <si>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</si>
  <si>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</si>
  <si>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</si>
  <si>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</si>
  <si>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</si>
  <si>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</si>
  <si>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</si>
  <si>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</si>
  <si>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</si>
  <si>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</si>
  <si>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</si>
  <si>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</si>
  <si>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</si>
  <si>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</si>
  <si>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</si>
  <si>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</si>
  <si>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</si>
  <si>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</si>
  <si>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</si>
  <si>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</si>
  <si>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</si>
  <si>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</si>
  <si>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</si>
  <si>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</si>
  <si>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</si>
  <si>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</si>
  <si>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</si>
  <si>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</si>
  <si>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</si>
  <si>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</si>
  <si>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</si>
  <si>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</si>
  <si>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</si>
  <si>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</si>
  <si>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</si>
  <si>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</si>
  <si>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</si>
  <si>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</si>
  <si>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</si>
  <si>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</si>
  <si>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</si>
  <si>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</si>
  <si>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</si>
  <si>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</si>
  <si>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</si>
  <si>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</si>
  <si>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</si>
  <si>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</si>
  <si>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</si>
  <si>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</si>
  <si>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</si>
  <si>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</si>
  <si>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</si>
  <si>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</si>
  <si>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</si>
  <si>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</si>
  <si>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</si>
  <si>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</si>
  <si>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</si>
  <si>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</si>
  <si>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</si>
  <si>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</si>
  <si>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</si>
  <si>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</si>
  <si>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</si>
  <si>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</si>
  <si>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</si>
  <si>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</si>
  <si>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</si>
  <si>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</si>
  <si>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</si>
  <si>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</si>
  <si>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</si>
  <si>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</si>
  <si>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</si>
  <si>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</si>
  <si>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</si>
  <si>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</si>
  <si>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</si>
  <si>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</si>
  <si>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</si>
  <si>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</si>
  <si>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</si>
  <si>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</si>
  <si>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</si>
  <si>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</si>
  <si>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</si>
  <si>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</si>
  <si>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</si>
  <si>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</si>
  <si>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</si>
  <si>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</si>
  <si>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</si>
  <si>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</si>
  <si>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</si>
  <si>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</si>
  <si>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</si>
  <si>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</si>
  <si>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</si>
  <si>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</si>
  <si>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</si>
  <si>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</si>
  <si>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</si>
  <si>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</si>
  <si>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</si>
  <si>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</si>
  <si>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</si>
  <si>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</si>
  <si>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</si>
  <si>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</si>
  <si>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</si>
  <si>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</si>
  <si>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</si>
  <si>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</si>
  <si>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</si>
  <si>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</si>
  <si>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</si>
  <si>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</si>
  <si>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</si>
  <si>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</si>
  <si>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</si>
  <si>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</si>
  <si>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</si>
  <si>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</si>
  <si>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</si>
  <si>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</si>
  <si>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</si>
  <si>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</si>
  <si>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</si>
  <si>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</si>
  <si>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</si>
  <si>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</si>
  <si>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</si>
  <si>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</si>
  <si>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</si>
  <si>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</si>
  <si>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</si>
  <si>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</si>
  <si>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</si>
  <si>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</si>
  <si>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</si>
  <si>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</si>
  <si>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</si>
  <si>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</si>
  <si>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</si>
  <si>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</si>
  <si>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</si>
  <si>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</si>
  <si>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</si>
  <si>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</si>
  <si>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</si>
  <si>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</si>
  <si>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</si>
  <si>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</si>
  <si>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</si>
  <si>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</si>
  <si>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</si>
  <si>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</si>
  <si>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</si>
  <si>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</si>
  <si>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</si>
  <si>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</si>
  <si>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</si>
  <si>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</si>
  <si>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</si>
  <si>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</si>
  <si>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</si>
  <si>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</si>
  <si>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</si>
  <si>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</si>
  <si>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</si>
  <si>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</si>
  <si>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</si>
  <si>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</si>
  <si>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</si>
  <si>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</si>
  <si>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</si>
  <si>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</si>
  <si>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</si>
  <si>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</si>
  <si>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</si>
  <si>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</si>
  <si>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</si>
  <si>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</si>
  <si>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</si>
  <si>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</si>
  <si>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</si>
  <si>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</si>
  <si>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</si>
  <si>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</si>
  <si>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</si>
  <si>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</si>
  <si>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</si>
  <si>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</si>
  <si>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</si>
  <si>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</si>
  <si>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</si>
  <si>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</si>
  <si>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</si>
  <si>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</si>
  <si>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</si>
  <si>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</si>
  <si>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</si>
  <si>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</si>
  <si>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</si>
  <si>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</si>
  <si>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</si>
  <si>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</si>
  <si>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</si>
  <si>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</si>
  <si>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</si>
  <si>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</si>
  <si>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</si>
  <si>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</si>
  <si>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</si>
  <si>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</si>
  <si>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</si>
  <si>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</si>
  <si>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</si>
  <si>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</si>
  <si>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</si>
  <si>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</si>
  <si>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</si>
  <si>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</si>
  <si>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</si>
  <si>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</si>
  <si>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</si>
  <si>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</si>
  <si>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</si>
  <si>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</si>
  <si>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</si>
  <si>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</si>
  <si>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</si>
  <si>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</si>
  <si>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</si>
  <si>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</si>
  <si>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</si>
  <si>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</si>
  <si>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</si>
  <si>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</si>
  <si>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</si>
  <si>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</si>
  <si>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</si>
  <si>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</si>
  <si>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</si>
  <si>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</si>
  <si>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</si>
  <si>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</si>
  <si>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</si>
  <si>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</si>
  <si>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</si>
  <si>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</si>
  <si>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</si>
  <si>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</si>
  <si>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</si>
  <si>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</si>
  <si>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</si>
  <si>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</si>
  <si>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</si>
  <si>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</si>
  <si>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</si>
  <si>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</si>
  <si>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</si>
  <si>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</si>
  <si>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</si>
  <si>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</si>
  <si>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</si>
  <si>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</si>
  <si>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</si>
  <si>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</si>
  <si>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</si>
  <si>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</si>
  <si>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</si>
  <si>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</si>
  <si>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</si>
  <si>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</si>
  <si>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</si>
  <si>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</si>
  <si>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</si>
  <si>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</si>
  <si>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</si>
  <si>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</si>
  <si>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</si>
  <si>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</si>
  <si>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</si>
  <si>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</si>
  <si>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</si>
  <si>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</si>
  <si>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</si>
  <si>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</si>
  <si>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</si>
  <si>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</si>
  <si>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</si>
  <si>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</si>
  <si>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</si>
  <si>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</si>
  <si>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</si>
  <si>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</si>
  <si>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</si>
  <si>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</si>
  <si>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</si>
  <si>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</si>
  <si>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</si>
  <si>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</si>
  <si>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</si>
  <si>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</si>
  <si>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</si>
  <si>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</si>
  <si>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</si>
  <si>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</si>
  <si>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</si>
  <si>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</si>
  <si>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</si>
  <si>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</si>
  <si>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</si>
  <si>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</si>
  <si>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</si>
  <si>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</si>
  <si>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</si>
  <si>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</si>
  <si>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</si>
  <si>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</si>
  <si>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</si>
  <si>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</si>
  <si>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</si>
  <si>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</si>
  <si>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</si>
  <si>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</si>
  <si>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</si>
  <si>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</si>
  <si>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</si>
  <si>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</si>
  <si>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</si>
  <si>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</si>
  <si>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</si>
  <si>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</si>
  <si>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</si>
  <si>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</si>
  <si>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</si>
  <si>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</si>
  <si>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</si>
  <si>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</si>
  <si>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</si>
  <si>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</si>
  <si>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</si>
  <si>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</si>
  <si>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</si>
  <si>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</si>
  <si>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</si>
  <si>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</si>
  <si>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</si>
  <si>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</si>
  <si>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</si>
  <si>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</si>
  <si>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</si>
  <si>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</si>
  <si>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</si>
  <si>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</si>
  <si>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</si>
  <si>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</si>
  <si>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</si>
  <si>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</si>
  <si>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</si>
  <si>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</si>
  <si>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</si>
  <si>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</si>
  <si>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</si>
  <si>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</si>
  <si>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</si>
  <si>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</si>
  <si>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</si>
  <si>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</si>
  <si>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</si>
  <si>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</si>
  <si>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</si>
  <si>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</si>
  <si>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</si>
  <si>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</si>
  <si>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</si>
  <si>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</si>
  <si>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</si>
  <si>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</si>
  <si>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</si>
  <si>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</si>
  <si>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</si>
  <si>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</si>
  <si>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</si>
  <si>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</si>
  <si>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</si>
  <si>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</si>
  <si>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</si>
  <si>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</si>
  <si>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</si>
  <si>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</si>
  <si>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</si>
  <si>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</si>
  <si>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</si>
  <si>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</si>
  <si>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</si>
  <si>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</si>
  <si>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</si>
  <si>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</si>
  <si>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</si>
  <si>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</si>
  <si>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</si>
  <si>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</si>
  <si>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</si>
  <si>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</si>
  <si>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</si>
  <si>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</si>
  <si>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</si>
  <si>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</si>
  <si>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</si>
  <si>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</si>
  <si>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</si>
  <si>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</si>
  <si>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</si>
  <si>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</si>
  <si>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</si>
  <si>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</si>
  <si>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</si>
  <si>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</si>
  <si>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</si>
  <si>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</si>
  <si>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</si>
  <si>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</si>
  <si>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</si>
  <si>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</si>
  <si>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</si>
  <si>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</si>
  <si>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</si>
  <si>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</si>
  <si>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</si>
  <si>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</si>
  <si>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</si>
  <si>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</si>
  <si>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</si>
  <si>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</si>
  <si>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</si>
  <si>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</si>
  <si>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</si>
  <si>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</si>
  <si>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</si>
  <si>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</si>
  <si>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</si>
  <si>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</si>
  <si>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</si>
  <si>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</si>
  <si>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</si>
  <si>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</si>
  <si>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</si>
  <si>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</si>
  <si>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</si>
  <si>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</si>
  <si>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</si>
  <si>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</si>
  <si>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</si>
  <si>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</si>
  <si>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</si>
  <si>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</si>
  <si>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</si>
  <si>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</si>
  <si>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</si>
  <si>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</si>
  <si>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</si>
  <si>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</si>
  <si>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</si>
  <si>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</si>
  <si>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</si>
  <si>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</si>
  <si>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</si>
  <si>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</si>
  <si>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</si>
  <si>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</si>
  <si>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</si>
  <si>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</si>
  <si>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</si>
  <si>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</si>
  <si>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</si>
  <si>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</si>
  <si>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</si>
  <si>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</si>
  <si>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</si>
  <si>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</si>
  <si>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</si>
  <si>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</si>
  <si>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</si>
  <si>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</si>
  <si>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</si>
  <si>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</si>
  <si>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</si>
  <si>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</si>
  <si>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</si>
  <si>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</si>
  <si>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</si>
  <si>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</si>
  <si>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</si>
  <si>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</si>
  <si>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</si>
  <si>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</si>
  <si>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</si>
  <si>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</si>
  <si>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</si>
  <si>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</si>
  <si>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</si>
  <si>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</si>
  <si>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</si>
  <si>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</si>
  <si>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</si>
  <si>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</si>
  <si>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</si>
  <si>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</si>
  <si>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</si>
  <si>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</si>
  <si>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</si>
  <si>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</si>
  <si>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</si>
  <si>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</si>
  <si>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</si>
  <si>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</si>
  <si>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</si>
  <si>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</si>
  <si>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</si>
  <si>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</si>
  <si>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</si>
  <si>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</si>
  <si>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</si>
  <si>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</si>
  <si>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</si>
  <si>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</si>
  <si>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</si>
  <si>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</si>
  <si>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</si>
  <si>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</si>
  <si>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</si>
  <si>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</si>
  <si>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</si>
  <si>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</si>
  <si>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</si>
  <si>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</si>
  <si>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</si>
  <si>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</si>
  <si>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</si>
  <si>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</si>
  <si>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</si>
  <si>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</si>
  <si>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</si>
  <si>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</si>
  <si>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</si>
  <si>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</si>
  <si>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</si>
  <si>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</si>
  <si>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</si>
  <si>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</si>
  <si>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</si>
  <si>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</si>
  <si>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</si>
  <si>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</si>
  <si>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</si>
  <si>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</si>
  <si>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</si>
  <si>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</si>
  <si>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</si>
  <si>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</si>
  <si>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</si>
  <si>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</si>
  <si>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</si>
  <si>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</si>
  <si>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</si>
  <si>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</si>
  <si>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</si>
  <si>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</si>
  <si>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</si>
  <si>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</si>
  <si>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</si>
  <si>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</si>
  <si>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</si>
  <si>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</si>
  <si>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</si>
  <si>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</si>
  <si>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</si>
  <si>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</si>
  <si>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</si>
  <si>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</si>
  <si>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</si>
  <si>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</si>
  <si>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</si>
  <si>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</si>
  <si>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</si>
  <si>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</si>
  <si>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</si>
  <si>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</si>
  <si>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</si>
  <si>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</si>
  <si>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</si>
  <si>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</si>
  <si>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</si>
  <si>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</si>
  <si>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</si>
  <si>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</si>
  <si>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</si>
  <si>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</si>
  <si>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</si>
  <si>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</si>
  <si>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</si>
  <si>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</si>
  <si>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</si>
  <si>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</si>
  <si>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</si>
  <si>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</si>
  <si>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</si>
  <si>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</si>
  <si>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</si>
  <si>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</si>
  <si>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</si>
  <si>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</si>
  <si>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</si>
  <si>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</si>
  <si>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</si>
  <si>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</si>
  <si>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</si>
  <si>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</si>
  <si>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</si>
  <si>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</si>
  <si>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</si>
  <si>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</si>
  <si>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</si>
  <si>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</si>
  <si>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</si>
  <si>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</si>
  <si>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</si>
  <si>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</si>
  <si>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</si>
  <si>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</si>
  <si>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</si>
  <si>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</si>
  <si>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</si>
  <si>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</si>
  <si>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</si>
  <si>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</si>
  <si>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</si>
  <si>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</si>
  <si>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</si>
  <si>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</si>
  <si>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</si>
  <si>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</si>
  <si>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</si>
  <si>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</si>
  <si>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</si>
  <si>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</si>
  <si>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</si>
  <si>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</si>
  <si>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</si>
  <si>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</si>
  <si>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</si>
  <si>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</si>
  <si>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</si>
  <si>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</si>
  <si>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</si>
  <si>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</si>
  <si>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</si>
  <si>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</si>
  <si>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</si>
  <si>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</si>
  <si>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</si>
  <si>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</si>
  <si>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</si>
  <si>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</si>
  <si>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</si>
  <si>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</si>
  <si>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</si>
  <si>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</si>
  <si>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</si>
  <si>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</si>
  <si>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</si>
  <si>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</si>
  <si>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</si>
  <si>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</si>
  <si>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</si>
  <si>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</si>
  <si>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</si>
  <si>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</si>
  <si>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</si>
  <si>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</si>
  <si>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</si>
  <si>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</si>
  <si>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</si>
  <si>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</si>
  <si>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</si>
  <si>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</si>
  <si>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</si>
  <si>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</si>
  <si>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</si>
  <si>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</si>
  <si>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</si>
  <si>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</si>
  <si>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</si>
  <si>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</si>
  <si>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</si>
  <si>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</si>
  <si>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</si>
  <si>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</si>
  <si>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</si>
  <si>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</si>
  <si>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</si>
  <si>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</si>
  <si>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</si>
  <si>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</si>
  <si>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</si>
  <si>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</si>
  <si>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</si>
  <si>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</si>
  <si>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</si>
  <si>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</si>
  <si>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</si>
  <si>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</si>
  <si>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</si>
  <si>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</si>
  <si>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</si>
  <si>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</si>
  <si>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</si>
  <si>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</si>
  <si>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</si>
  <si>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</si>
  <si>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</si>
  <si>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</si>
  <si>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</si>
  <si>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</si>
  <si>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</si>
  <si>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</si>
  <si>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</si>
  <si>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</si>
  <si>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</si>
  <si>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</si>
  <si>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</si>
  <si>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</si>
  <si>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</si>
  <si>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</si>
  <si>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</si>
  <si>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</si>
  <si>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</si>
  <si>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</si>
  <si>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</si>
  <si>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</si>
  <si>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</si>
  <si>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</si>
  <si>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</si>
  <si>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</si>
  <si>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</si>
  <si>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</si>
  <si>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</si>
  <si>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</si>
  <si>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</si>
  <si>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</si>
  <si>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</si>
  <si>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</si>
  <si>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</si>
  <si>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</si>
  <si>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</si>
  <si>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</si>
  <si>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</si>
  <si>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</si>
  <si>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</si>
  <si>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</si>
  <si>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</si>
  <si>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</si>
  <si>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</si>
  <si>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</si>
  <si>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</si>
  <si>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</si>
  <si>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</si>
  <si>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</si>
  <si>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</si>
  <si>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</si>
  <si>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</si>
  <si>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</si>
  <si>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</si>
  <si>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</si>
  <si>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</si>
  <si>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</si>
  <si>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</si>
  <si>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</si>
  <si>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</si>
  <si>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</si>
  <si>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</si>
  <si>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</si>
  <si>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</si>
  <si>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</si>
  <si>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</si>
  <si>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</si>
  <si>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</si>
  <si>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</si>
  <si>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</si>
  <si>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</si>
  <si>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</si>
  <si>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</si>
  <si>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</si>
  <si>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</si>
  <si>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</si>
  <si>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</si>
  <si>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</si>
  <si>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</si>
  <si>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</si>
  <si>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</si>
  <si>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</si>
  <si>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</si>
  <si>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</si>
  <si>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</si>
  <si>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</si>
  <si>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</si>
  <si>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</si>
  <si>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</si>
  <si>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</si>
  <si>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</si>
  <si>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</si>
  <si>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</si>
  <si>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</si>
  <si>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</si>
  <si>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</si>
  <si>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</si>
  <si>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</si>
  <si>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</si>
  <si>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</si>
  <si>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</si>
  <si>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</si>
  <si>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</si>
  <si>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</si>
  <si>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</si>
  <si>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</si>
  <si>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</si>
  <si>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</si>
  <si>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</si>
  <si>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</si>
  <si>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</si>
  <si>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</si>
  <si>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</si>
  <si>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</si>
  <si>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</si>
  <si>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</si>
  <si>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</si>
  <si>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</si>
  <si>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</si>
  <si>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</si>
  <si>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</si>
  <si>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</si>
  <si>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</si>
  <si>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</si>
  <si>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</si>
  <si>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</si>
  <si>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</si>
  <si>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</si>
  <si>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</si>
  <si>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</si>
  <si>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</si>
  <si>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</si>
  <si>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</si>
  <si>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</si>
  <si>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</si>
  <si>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</si>
  <si>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</si>
  <si>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</si>
  <si>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</si>
  <si>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</si>
  <si>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</si>
  <si>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</si>
  <si>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</si>
  <si>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</si>
  <si>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</si>
  <si>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</si>
  <si>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</si>
  <si>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</si>
  <si>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</si>
  <si>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</si>
  <si>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</si>
  <si>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</si>
  <si>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</si>
  <si>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</si>
  <si>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</si>
  <si>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</si>
  <si>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</si>
  <si>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</si>
  <si>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</si>
  <si>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</si>
  <si>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</si>
  <si>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</si>
  <si>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</si>
  <si>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</si>
  <si>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</si>
  <si>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</si>
  <si>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</si>
  <si>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</si>
  <si>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</si>
  <si>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</si>
  <si>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</si>
  <si>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</si>
  <si>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</si>
  <si>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</si>
  <si>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</si>
  <si>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</si>
  <si>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</si>
  <si>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</si>
  <si>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</si>
  <si>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</si>
  <si>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</si>
  <si>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</si>
  <si>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</si>
  <si>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</si>
  <si>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</si>
  <si>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</si>
  <si>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</si>
  <si>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</si>
  <si>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</si>
  <si>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</si>
  <si>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</si>
  <si>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</si>
  <si>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</si>
  <si>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</si>
  <si>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</si>
  <si>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</si>
  <si>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</si>
  <si>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</si>
  <si>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</si>
  <si>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</si>
  <si>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</si>
  <si>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</si>
  <si>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</si>
  <si>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</si>
  <si>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</si>
  <si>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</si>
  <si>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</si>
  <si>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</si>
  <si>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</si>
  <si>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</si>
  <si>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</si>
  <si>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</si>
  <si>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</si>
  <si>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</si>
  <si>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</si>
  <si>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</si>
  <si>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</si>
  <si>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</si>
  <si>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</si>
  <si>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</si>
  <si>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</si>
  <si>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</si>
  <si>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</si>
  <si>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</si>
  <si>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</si>
  <si>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</si>
  <si>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</si>
  <si>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</si>
  <si>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</si>
  <si>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</si>
  <si>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</si>
  <si>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</si>
  <si>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</si>
  <si>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</si>
  <si>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</si>
  <si>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</si>
  <si>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</si>
  <si>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</si>
  <si>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</si>
  <si>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</si>
  <si>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</si>
  <si>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</si>
  <si>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</si>
  <si>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</si>
  <si>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</si>
  <si>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</si>
  <si>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</si>
  <si>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</si>
  <si>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</si>
  <si>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</si>
  <si>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</si>
  <si>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</si>
  <si>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</si>
  <si>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</si>
  <si>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</si>
  <si>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</si>
  <si>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</si>
  <si>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</si>
  <si>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</si>
  <si>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</si>
  <si>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</si>
  <si>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</si>
  <si>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</si>
  <si>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</si>
  <si>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</si>
  <si>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</si>
  <si>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</si>
  <si>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</si>
  <si>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</si>
  <si>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</si>
  <si>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</si>
  <si>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</si>
  <si>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</si>
  <si>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</si>
  <si>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</si>
  <si>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</si>
  <si>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</si>
  <si>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</si>
  <si>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</si>
  <si>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</si>
  <si>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</si>
  <si>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</si>
  <si>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</si>
  <si>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</si>
  <si>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</si>
  <si>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</si>
  <si>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</si>
  <si>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</si>
  <si>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</si>
  <si>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</si>
  <si>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</si>
  <si>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</si>
  <si>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</si>
  <si>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</si>
  <si>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</si>
  <si>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</si>
  <si>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</si>
  <si>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</si>
  <si>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</si>
  <si>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</si>
  <si>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</si>
  <si>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</si>
  <si>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</si>
  <si>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</si>
  <si>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</si>
  <si>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</si>
  <si>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</si>
  <si>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</si>
  <si>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</si>
  <si>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</si>
  <si>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</si>
  <si>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</si>
  <si>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</si>
  <si>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</si>
  <si>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</si>
  <si>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</si>
  <si>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</si>
  <si>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</si>
  <si>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</si>
  <si>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</si>
  <si>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</si>
  <si>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</si>
  <si>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</si>
  <si>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</si>
  <si>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</si>
  <si>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</si>
  <si>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</si>
  <si>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</si>
  <si>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</si>
  <si>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</si>
  <si>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</si>
  <si>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</si>
  <si>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</si>
  <si>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</si>
  <si>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</si>
  <si>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</si>
  <si>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</si>
  <si>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</si>
  <si>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</si>
  <si>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</si>
  <si>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</si>
  <si>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</si>
  <si>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</si>
  <si>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</si>
  <si>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</si>
  <si>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</si>
  <si>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</si>
  <si>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</si>
  <si>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</si>
  <si>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</si>
  <si>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</si>
  <si>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</si>
  <si>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</si>
  <si>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</si>
  <si>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</si>
  <si>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</si>
  <si>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</si>
  <si>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</si>
  <si>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</si>
  <si>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</si>
  <si>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</si>
  <si>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</si>
  <si>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</si>
  <si>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</si>
  <si>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</si>
  <si>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</si>
  <si>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</si>
  <si>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</si>
  <si>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</si>
  <si>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</si>
  <si>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</si>
  <si>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</si>
  <si>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</si>
  <si>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</si>
  <si>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</si>
  <si>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</si>
  <si>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</si>
  <si>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</si>
  <si>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</si>
  <si>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</si>
  <si>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</si>
  <si>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</si>
  <si>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</si>
  <si>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</si>
  <si>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</si>
  <si>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</si>
  <si>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</si>
  <si>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</si>
  <si>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</si>
  <si>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</si>
  <si>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</si>
  <si>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</si>
  <si>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</si>
  <si>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</si>
  <si>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</si>
  <si>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</si>
  <si>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</si>
  <si>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</si>
  <si>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</si>
  <si>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</si>
  <si>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</si>
  <si>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</si>
  <si>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</si>
  <si>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</si>
  <si>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</si>
  <si>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</si>
  <si>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</si>
  <si>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</si>
  <si>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</si>
  <si>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</si>
  <si>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</si>
  <si>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</si>
  <si>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</si>
  <si>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</si>
  <si>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</si>
  <si>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</si>
  <si>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</si>
  <si>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</si>
  <si>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</si>
  <si>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</si>
  <si>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</si>
  <si>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</si>
  <si>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</si>
  <si>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</si>
  <si>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</si>
  <si>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</si>
  <si>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</si>
  <si>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</si>
  <si>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</si>
  <si>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</si>
  <si>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</si>
  <si>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</si>
  <si>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</si>
  <si>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</si>
  <si>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</si>
  <si>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</si>
  <si>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</si>
  <si>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</si>
  <si>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</si>
  <si>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</si>
  <si>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</si>
  <si>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</si>
  <si>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</si>
  <si>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</si>
  <si>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</si>
  <si>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</si>
  <si>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</si>
  <si>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</si>
  <si>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</si>
  <si>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</si>
  <si>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</si>
  <si>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</si>
  <si>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</si>
  <si>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</si>
  <si>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</si>
  <si>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</si>
  <si>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</si>
  <si>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</si>
  <si>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</si>
  <si>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</si>
  <si>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</si>
  <si>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</si>
  <si>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</si>
  <si>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</si>
  <si>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</si>
  <si>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</si>
  <si>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</si>
  <si>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</si>
  <si>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</si>
  <si>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</si>
  <si>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</si>
  <si>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</si>
  <si>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</si>
  <si>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</si>
  <si>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</si>
  <si>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</si>
  <si>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</si>
  <si>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</si>
  <si>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</si>
  <si>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</si>
  <si>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</si>
  <si>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</si>
  <si>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</si>
  <si>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</si>
  <si>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</si>
  <si>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</si>
  <si>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</si>
  <si>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</si>
  <si>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</si>
  <si>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</si>
  <si>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</si>
  <si>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</si>
  <si>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</si>
  <si>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</si>
  <si>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</si>
  <si>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</si>
  <si>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</si>
  <si>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</si>
  <si>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</si>
  <si>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</si>
  <si>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</si>
  <si>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</si>
  <si>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</si>
  <si>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</si>
  <si>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</si>
  <si>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</si>
  <si>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</si>
  <si>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</si>
  <si>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</si>
  <si>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</si>
  <si>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</si>
  <si>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</si>
  <si>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</si>
  <si>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</si>
  <si>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</si>
  <si>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</si>
  <si>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</si>
  <si>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</si>
  <si>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</si>
  <si>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</si>
  <si>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</si>
  <si>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</si>
  <si>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</si>
  <si>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</si>
  <si>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</si>
  <si>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</si>
  <si>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</si>
  <si>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</si>
  <si>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</si>
  <si>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</si>
  <si>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</si>
  <si>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</si>
  <si>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</si>
  <si>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</si>
  <si>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</si>
  <si>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</si>
  <si>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</si>
  <si>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</si>
  <si>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</si>
  <si>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</si>
  <si>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</si>
  <si>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</si>
  <si>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</si>
  <si>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</si>
  <si>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</si>
  <si>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</si>
  <si>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</si>
  <si>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</si>
  <si>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</si>
  <si>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</si>
  <si>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</si>
  <si>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</si>
  <si>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</si>
  <si>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</si>
  <si>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</si>
  <si>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</si>
  <si>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</si>
  <si>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</si>
  <si>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</si>
  <si>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</si>
  <si>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</si>
  <si>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</si>
  <si>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</si>
  <si>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</si>
  <si>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</si>
  <si>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</si>
  <si>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</si>
  <si>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</si>
  <si>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</si>
  <si>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</si>
  <si>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</si>
  <si>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</si>
  <si>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</si>
  <si>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</si>
  <si>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</si>
  <si>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</si>
  <si>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</si>
  <si>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</si>
  <si>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</si>
  <si>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</si>
  <si>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</si>
  <si>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</si>
  <si>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</si>
  <si>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</si>
  <si>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</si>
  <si>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</si>
  <si>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</si>
  <si>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</si>
  <si>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</si>
  <si>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</si>
  <si>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</si>
  <si>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</si>
  <si>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</si>
  <si>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</si>
  <si>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</si>
  <si>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</si>
  <si>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</si>
  <si>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</si>
  <si>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</si>
  <si>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</si>
  <si>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</si>
  <si>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</si>
  <si>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</si>
  <si>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</si>
  <si>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</si>
  <si>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</si>
  <si>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</si>
  <si>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</si>
  <si>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</si>
  <si>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</si>
  <si>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</si>
  <si>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</si>
  <si>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</si>
  <si>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</si>
  <si>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</si>
  <si>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</si>
  <si>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</si>
  <si>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</si>
  <si>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</si>
  <si>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</si>
  <si>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</si>
  <si>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</si>
  <si>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</si>
  <si>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</si>
  <si>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</si>
  <si>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</si>
  <si>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</si>
  <si>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</si>
  <si>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</si>
  <si>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</si>
  <si>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</si>
  <si>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</si>
  <si>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</si>
  <si>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</si>
  <si>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</si>
  <si>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</si>
  <si>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</si>
  <si>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</si>
  <si>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</si>
  <si>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</si>
  <si>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</si>
  <si>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</si>
  <si>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</si>
  <si>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</si>
  <si>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</si>
  <si>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</si>
  <si>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</si>
  <si>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</si>
  <si>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</si>
  <si>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</si>
  <si>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</si>
  <si>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</si>
  <si>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</si>
  <si>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</si>
  <si>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</si>
  <si>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</si>
  <si>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</si>
  <si>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</si>
  <si>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</si>
  <si>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</si>
  <si>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</si>
  <si>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</si>
  <si>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</si>
  <si>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</si>
  <si>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</si>
  <si>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</si>
  <si>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</si>
  <si>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</si>
  <si>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</si>
  <si>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</si>
  <si>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</si>
  <si>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</si>
  <si>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</si>
  <si>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</si>
  <si>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</si>
  <si>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</si>
  <si>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</si>
  <si>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</si>
  <si>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</si>
  <si>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</si>
  <si>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</si>
  <si>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</si>
  <si>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</si>
  <si>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</si>
  <si>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</si>
  <si>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</si>
  <si>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</si>
  <si>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</si>
  <si>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</si>
  <si>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</si>
  <si>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</si>
  <si>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</si>
  <si>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</si>
  <si>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</si>
  <si>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</si>
  <si>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</si>
  <si>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</si>
  <si>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</si>
  <si>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</si>
  <si>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</si>
  <si>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</si>
  <si>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</si>
  <si>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</si>
  <si>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</si>
  <si>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</si>
  <si>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</si>
  <si>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</si>
  <si>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</si>
  <si>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</si>
  <si>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</si>
  <si>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</si>
  <si>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</si>
  <si>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</si>
  <si>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</si>
  <si>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</si>
  <si>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</si>
  <si>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</si>
  <si>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</si>
  <si>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</si>
  <si>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</si>
  <si>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</si>
  <si>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</si>
  <si>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</si>
  <si>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</si>
  <si>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</si>
  <si>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</si>
  <si>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</si>
  <si>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</si>
  <si>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</si>
  <si>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</si>
  <si>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</si>
  <si>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</si>
  <si>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</si>
  <si>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</si>
  <si>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</si>
  <si>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</si>
  <si>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</si>
  <si>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</si>
  <si>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</si>
  <si>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</si>
  <si>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</si>
  <si>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</si>
  <si>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</si>
  <si>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</si>
  <si>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</si>
  <si>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</si>
  <si>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</si>
  <si>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</si>
  <si>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</si>
  <si>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</si>
  <si>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</si>
  <si>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</si>
  <si>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</si>
  <si>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</si>
  <si>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</si>
  <si>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</si>
  <si>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</si>
  <si>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</si>
  <si>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</si>
  <si>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</si>
  <si>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</si>
  <si>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</si>
  <si>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</si>
  <si>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</si>
  <si>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</si>
  <si>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</si>
  <si>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</si>
  <si>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</si>
  <si>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</si>
  <si>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</si>
  <si>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</si>
  <si>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</si>
  <si>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</si>
  <si>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</si>
  <si>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</si>
  <si>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</si>
  <si>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</si>
  <si>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</si>
  <si>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</si>
  <si>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</si>
  <si>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</si>
  <si>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</si>
  <si>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</si>
  <si>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</si>
  <si>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</si>
  <si>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</si>
  <si>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</si>
  <si>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</si>
  <si>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</si>
  <si>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</si>
  <si>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</si>
  <si>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</si>
  <si>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</si>
  <si>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</si>
  <si>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</si>
  <si>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</si>
  <si>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</si>
  <si>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</si>
  <si>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</si>
  <si>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</si>
  <si>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</si>
  <si>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</si>
  <si>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</si>
  <si>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</si>
  <si>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</si>
  <si>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</si>
  <si>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</si>
  <si>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</si>
  <si>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</si>
  <si>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</si>
  <si>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</si>
  <si>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</si>
  <si>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</si>
  <si>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</si>
  <si>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</si>
  <si>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</si>
  <si>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</si>
  <si>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</si>
  <si>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</si>
  <si>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</si>
  <si>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</si>
  <si>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</si>
  <si>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</si>
  <si>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</si>
  <si>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</si>
  <si>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</si>
  <si>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</si>
  <si>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</si>
  <si>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</si>
  <si>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</si>
  <si>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</si>
  <si>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</si>
  <si>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</si>
  <si>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</si>
  <si>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</si>
  <si>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</si>
  <si>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</si>
  <si>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</si>
  <si>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</si>
  <si>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</si>
  <si>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</si>
  <si>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</si>
  <si>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</si>
  <si>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</si>
  <si>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</si>
  <si>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</si>
  <si>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</si>
  <si>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</si>
  <si>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</si>
  <si>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</si>
  <si>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</si>
  <si>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</si>
  <si>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</si>
  <si>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</si>
  <si>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</si>
  <si>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</si>
  <si>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</si>
  <si>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</si>
  <si>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</si>
  <si>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</si>
  <si>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</si>
  <si>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</si>
  <si>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</si>
  <si>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</si>
  <si>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</si>
  <si>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</si>
  <si>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</si>
  <si>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</si>
  <si>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</si>
  <si>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</si>
  <si>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</si>
  <si>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</si>
  <si>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</si>
  <si>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</si>
  <si>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</si>
  <si>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</si>
  <si>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</si>
  <si>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</si>
  <si>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</si>
  <si>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</si>
  <si>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</si>
  <si>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</si>
  <si>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</si>
  <si>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</si>
  <si>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</si>
  <si>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</si>
  <si>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</si>
  <si>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</si>
  <si>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</si>
  <si>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</si>
  <si>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</si>
  <si>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</si>
  <si>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</si>
  <si>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</si>
  <si>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</si>
  <si>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</si>
  <si>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</si>
  <si>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</si>
  <si>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</si>
  <si>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</si>
  <si>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</si>
  <si>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</si>
  <si>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</si>
  <si>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</si>
  <si>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</si>
  <si>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</si>
  <si>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</si>
  <si>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</si>
  <si>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</si>
  <si>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</si>
  <si>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</si>
  <si>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</si>
  <si>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</si>
  <si>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</si>
  <si>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</si>
  <si>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</si>
  <si>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</si>
  <si>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</si>
  <si>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</si>
  <si>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</si>
  <si>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</si>
  <si>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</si>
  <si>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</si>
  <si>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</si>
  <si>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</si>
  <si>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</si>
  <si>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</si>
  <si>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</si>
  <si>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</si>
  <si>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</si>
  <si>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</si>
  <si>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</si>
  <si>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</si>
  <si>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</si>
  <si>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</si>
  <si>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</si>
  <si>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</si>
  <si>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</si>
  <si>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</si>
  <si>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</si>
  <si>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</si>
  <si>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</si>
  <si>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</si>
  <si>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</si>
  <si>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</si>
  <si>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</si>
  <si>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</si>
  <si>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</si>
  <si>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</si>
  <si>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</si>
  <si>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</si>
  <si>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</si>
  <si>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</si>
  <si>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</si>
  <si>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</si>
  <si>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</si>
  <si>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</si>
  <si>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</si>
  <si>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</si>
  <si>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</si>
  <si>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</si>
  <si>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</si>
  <si>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</si>
  <si>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</si>
  <si>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</si>
  <si>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</si>
  <si>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</si>
  <si>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</si>
  <si>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</si>
  <si>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</si>
  <si>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</si>
  <si>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</si>
  <si>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</si>
  <si>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</si>
  <si>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</si>
  <si>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</si>
  <si>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</si>
  <si>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</si>
  <si>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</si>
  <si>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</si>
  <si>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</si>
  <si>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</si>
  <si>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</si>
  <si>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</si>
  <si>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</si>
  <si>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</si>
  <si>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</si>
  <si>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</si>
  <si>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</si>
  <si>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</si>
  <si>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</si>
  <si>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</si>
  <si>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</si>
  <si>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</si>
  <si>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</si>
  <si>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</si>
  <si>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</si>
  <si>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</si>
  <si>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</si>
  <si>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</si>
  <si>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</si>
  <si>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</si>
  <si>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</si>
  <si>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</si>
  <si>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</si>
  <si>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</si>
  <si>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</si>
  <si>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</si>
  <si>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</si>
  <si>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</si>
  <si>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</si>
  <si>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</si>
  <si>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</si>
  <si>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</si>
  <si>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</si>
  <si>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</si>
  <si>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</si>
  <si>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</si>
  <si>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</si>
  <si>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</si>
  <si>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</si>
  <si>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</si>
  <si>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</si>
  <si>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</si>
  <si>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</si>
  <si>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</si>
  <si>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</si>
  <si>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</si>
  <si>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</si>
  <si>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</si>
  <si>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</si>
  <si>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</si>
  <si>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</si>
  <si>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</si>
  <si>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</si>
  <si>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</si>
  <si>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</si>
  <si>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</si>
  <si>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</si>
  <si>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</si>
  <si>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</si>
  <si>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</si>
  <si>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</si>
  <si>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</si>
  <si>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</si>
  <si>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</si>
  <si>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</si>
  <si>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</si>
  <si>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</si>
  <si>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</si>
  <si>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</si>
  <si>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</si>
  <si>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</si>
  <si>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</si>
  <si>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</si>
  <si>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</si>
  <si>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</si>
  <si>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</si>
  <si>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</si>
  <si>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</si>
  <si>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</si>
  <si>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</si>
  <si>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</si>
  <si>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</si>
  <si>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</si>
  <si>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</si>
  <si>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</si>
  <si>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</si>
  <si>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</si>
  <si>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</si>
  <si>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</si>
  <si>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</si>
  <si>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</si>
  <si>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</si>
  <si>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</si>
  <si>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</si>
  <si>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</si>
  <si>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</si>
  <si>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</si>
  <si>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</si>
  <si>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</si>
  <si>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</si>
  <si>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</si>
  <si>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</si>
  <si>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</si>
  <si>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</si>
  <si>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</si>
  <si>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</si>
  <si>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</si>
  <si>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</si>
  <si>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</si>
  <si>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</si>
  <si>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</si>
  <si>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</si>
  <si>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</si>
  <si>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</si>
  <si>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</si>
  <si>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</si>
  <si>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</si>
  <si>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</si>
  <si>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</si>
  <si>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</si>
  <si>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</si>
  <si>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</si>
  <si>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</si>
  <si>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</si>
  <si>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</si>
  <si>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</si>
  <si>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</si>
  <si>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</si>
  <si>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</si>
  <si>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</si>
  <si>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</si>
  <si>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</si>
  <si>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</si>
  <si>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</si>
  <si>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</si>
  <si>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</si>
  <si>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</si>
  <si>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</si>
  <si>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</si>
  <si>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</si>
  <si>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</si>
  <si>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</si>
  <si>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</si>
  <si>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</si>
  <si>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</si>
  <si>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</si>
  <si>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</si>
  <si>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</si>
  <si>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</si>
  <si>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</si>
  <si>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</si>
  <si>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</si>
  <si>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</si>
  <si>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</si>
  <si>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</si>
  <si>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</si>
  <si>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</si>
  <si>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</si>
  <si>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</si>
  <si>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</si>
  <si>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</si>
  <si>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</si>
  <si>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</si>
  <si>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</si>
  <si>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</si>
  <si>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</si>
  <si>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</si>
  <si>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</si>
  <si>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</si>
  <si>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</si>
  <si>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</si>
  <si>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</si>
  <si>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</si>
  <si>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</si>
  <si>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</si>
  <si>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</si>
  <si>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</si>
  <si>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</si>
  <si>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</si>
  <si>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</si>
  <si>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</si>
  <si>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</si>
  <si>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</si>
  <si>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</si>
  <si>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</si>
  <si>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</si>
  <si>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</si>
  <si>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</si>
  <si>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</si>
  <si>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</si>
  <si>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</si>
  <si>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</si>
  <si>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</si>
  <si>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</si>
  <si>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</si>
  <si>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</si>
  <si>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</si>
  <si>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</si>
  <si>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</si>
  <si>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</si>
  <si>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</si>
  <si>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</si>
  <si>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</si>
  <si>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</si>
  <si>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</si>
  <si>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</si>
  <si>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</si>
  <si>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</si>
  <si>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</si>
  <si>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</si>
  <si>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</si>
  <si>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</si>
  <si>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</si>
  <si>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</si>
  <si>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</si>
  <si>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</si>
  <si>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</si>
  <si>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</si>
  <si>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</si>
  <si>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</si>
  <si>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</si>
  <si>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</si>
  <si>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</si>
  <si>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</si>
  <si>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</si>
  <si>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</si>
  <si>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</si>
  <si>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</si>
  <si>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</si>
  <si>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</si>
  <si>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</si>
  <si>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</si>
  <si>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</si>
  <si>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</si>
  <si>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</si>
  <si>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</si>
  <si>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</si>
  <si>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</si>
  <si>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</si>
  <si>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</si>
  <si>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</si>
  <si>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</si>
  <si>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</si>
  <si>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</si>
  <si>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</si>
  <si>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</si>
  <si>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</si>
  <si>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</si>
  <si>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</si>
  <si>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</si>
  <si>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</si>
  <si>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</si>
  <si>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</si>
  <si>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</si>
  <si>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</si>
  <si>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</si>
  <si>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</si>
  <si>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</si>
  <si>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</si>
  <si>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</si>
  <si>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</si>
  <si>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</si>
  <si>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</si>
  <si>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</si>
  <si>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</si>
  <si>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</si>
  <si>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</si>
  <si>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</si>
  <si>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</si>
  <si>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</si>
  <si>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</si>
  <si>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</si>
  <si>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</si>
  <si>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</si>
  <si>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</si>
  <si>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</si>
  <si>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</si>
  <si>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</si>
  <si>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</si>
  <si>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</si>
  <si>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</si>
  <si>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</si>
  <si>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</si>
  <si>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</si>
  <si>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</si>
  <si>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</si>
  <si>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</si>
  <si>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</si>
  <si>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</si>
  <si>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</si>
  <si>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</si>
  <si>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</si>
  <si>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</si>
  <si>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</si>
  <si>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</si>
  <si>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</si>
  <si>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</si>
  <si>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</si>
  <si>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</si>
  <si>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</si>
  <si>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</si>
  <si>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</si>
  <si>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</si>
  <si>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</si>
  <si>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</si>
  <si>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</si>
  <si>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</si>
  <si>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</si>
  <si>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</si>
  <si>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</si>
  <si>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</si>
  <si>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</si>
  <si>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</si>
  <si>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</si>
  <si>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</si>
  <si>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</si>
  <si>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</si>
  <si>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</si>
  <si>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</si>
  <si>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</si>
  <si>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</si>
  <si>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</si>
  <si>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</si>
  <si>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</si>
  <si>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</si>
  <si>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</si>
  <si>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</si>
  <si>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</si>
  <si>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</si>
  <si>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</si>
  <si>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</si>
  <si>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</si>
  <si>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</si>
  <si>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</si>
  <si>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</si>
  <si>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</si>
  <si>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</si>
  <si>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</si>
  <si>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</si>
  <si>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</si>
  <si>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</si>
  <si>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</si>
  <si>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</si>
  <si>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</si>
  <si>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</si>
  <si>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</si>
  <si>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</si>
  <si>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</si>
  <si>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</si>
  <si>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</si>
  <si>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</si>
  <si>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</si>
  <si>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</si>
  <si>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</si>
  <si>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</si>
  <si>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</si>
  <si>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</si>
  <si>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</si>
  <si>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</si>
  <si>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</si>
  <si>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</si>
  <si>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</si>
  <si>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</si>
  <si>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</si>
  <si>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</si>
  <si>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</si>
  <si>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</si>
  <si>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</si>
  <si>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</si>
  <si>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</si>
  <si>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</si>
  <si>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</si>
  <si>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</si>
  <si>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</si>
  <si>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</si>
  <si>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</si>
  <si>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</si>
  <si>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</si>
  <si>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</si>
  <si>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</si>
  <si>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</si>
  <si>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</si>
  <si>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</si>
  <si>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</si>
  <si>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</si>
  <si>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</si>
  <si>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</si>
  <si>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</si>
  <si>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</si>
  <si>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</si>
  <si>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</si>
  <si>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</si>
  <si>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</si>
  <si>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</si>
  <si>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</si>
  <si>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</si>
  <si>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</si>
  <si>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</si>
  <si>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</si>
  <si>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</si>
  <si>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</si>
  <si>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</si>
  <si>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</si>
  <si>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</si>
  <si>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</si>
  <si>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</si>
  <si>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</si>
  <si>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</si>
  <si>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</si>
  <si>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</si>
  <si>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</si>
  <si>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</si>
  <si>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</si>
  <si>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</si>
  <si>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</si>
  <si>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</si>
  <si>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</si>
  <si>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</si>
  <si>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</si>
  <si>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</si>
  <si>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</si>
  <si>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</si>
  <si>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</si>
  <si>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</si>
  <si>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</si>
  <si>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</si>
  <si>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</si>
  <si>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</si>
  <si>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</si>
  <si>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</si>
  <si>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</si>
  <si>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</si>
  <si>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</si>
  <si>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</si>
  <si>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</si>
  <si>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</si>
  <si>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</si>
  <si>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</si>
  <si>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</si>
  <si>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</si>
  <si>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</si>
  <si>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</si>
  <si>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</si>
  <si>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</si>
  <si>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</si>
  <si>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</si>
  <si>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</si>
  <si>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</si>
  <si>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</si>
  <si>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</si>
  <si>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</si>
  <si>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</si>
  <si>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</si>
  <si>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</si>
  <si>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</si>
  <si>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</si>
  <si>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</si>
  <si>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</si>
  <si>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</si>
  <si>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</si>
  <si>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</si>
  <si>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</si>
  <si>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</si>
  <si>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</si>
  <si>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</si>
  <si>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</si>
  <si>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</si>
  <si>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</si>
  <si>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</si>
  <si>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</si>
  <si>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</si>
  <si>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</si>
  <si>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</si>
  <si>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</si>
  <si>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</si>
  <si>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</si>
  <si>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</si>
  <si>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</si>
  <si>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</si>
  <si>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</si>
  <si>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</si>
  <si>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</si>
  <si>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</si>
  <si>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</si>
  <si>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</si>
  <si>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</si>
  <si>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</si>
  <si>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</si>
  <si>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</si>
  <si>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</si>
  <si>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</si>
  <si>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</si>
  <si>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</si>
  <si>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</si>
  <si>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</si>
  <si>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</si>
  <si>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</si>
  <si>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</si>
  <si>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</si>
  <si>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</si>
  <si>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</si>
  <si>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</si>
  <si>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</si>
  <si>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</si>
  <si>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</si>
  <si>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</si>
  <si>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</si>
  <si>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</si>
  <si>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</si>
  <si>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</si>
  <si>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</si>
  <si>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</si>
  <si>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</si>
  <si>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</si>
  <si>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</si>
  <si>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</si>
  <si>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</si>
  <si>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</si>
  <si>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</si>
  <si>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</si>
  <si>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</si>
  <si>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</si>
  <si>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</si>
  <si>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</si>
  <si>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</si>
  <si>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</si>
  <si>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</si>
  <si>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</si>
  <si>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</si>
  <si>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</si>
  <si>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</si>
  <si>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</si>
  <si>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</si>
  <si>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</si>
  <si>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</si>
  <si>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</si>
  <si>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</si>
  <si>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</si>
  <si>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</si>
  <si>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</si>
  <si>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</si>
  <si>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</si>
  <si>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</si>
  <si>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</si>
  <si>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</si>
  <si>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</si>
  <si>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</si>
  <si>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</si>
  <si>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</si>
  <si>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</si>
  <si>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</si>
  <si>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</si>
  <si>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</si>
  <si>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</si>
  <si>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</si>
  <si>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</si>
  <si>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</si>
  <si>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</si>
  <si>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</si>
  <si>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</si>
  <si>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</si>
  <si>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</si>
  <si>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</si>
  <si>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</si>
  <si>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</si>
  <si>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</si>
  <si>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</si>
  <si>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</si>
  <si>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</si>
  <si>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</si>
  <si>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</si>
  <si>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</si>
  <si>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</si>
  <si>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</si>
  <si>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</si>
  <si>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</si>
  <si>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</si>
  <si>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</si>
  <si>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</si>
  <si>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</si>
  <si>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</si>
  <si>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</si>
  <si>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</si>
  <si>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</si>
  <si>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</si>
  <si>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</si>
  <si>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</si>
  <si>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</si>
  <si>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</si>
  <si>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</si>
  <si>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</si>
  <si>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</si>
  <si>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</si>
  <si>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</si>
  <si>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</si>
  <si>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</si>
  <si>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</si>
  <si>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</si>
  <si>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</si>
  <si>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</si>
  <si>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</si>
  <si>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</si>
  <si>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</si>
  <si>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</si>
  <si>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</si>
  <si>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</si>
  <si>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</si>
  <si>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</si>
  <si>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</si>
  <si>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</si>
  <si>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</si>
  <si>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</si>
  <si>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</si>
  <si>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</si>
  <si>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</si>
  <si>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</si>
  <si>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</si>
  <si>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</si>
  <si>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</si>
  <si>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</si>
  <si>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</si>
  <si>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</si>
  <si>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</si>
  <si>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</si>
  <si>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</si>
  <si>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</si>
  <si>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</si>
  <si>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</si>
  <si>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</si>
  <si>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</si>
  <si>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</si>
  <si>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</si>
  <si>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</si>
  <si>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</si>
  <si>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</si>
  <si>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</si>
  <si>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</si>
  <si>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</si>
  <si>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</si>
  <si>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</si>
  <si>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</si>
  <si>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</si>
  <si>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</si>
  <si>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</si>
  <si>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</si>
  <si>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</si>
  <si>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</si>
  <si>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</si>
  <si>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</si>
  <si>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</si>
  <si>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</si>
  <si>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</si>
  <si>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</si>
  <si>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</si>
  <si>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</si>
  <si>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</si>
  <si>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</si>
  <si>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</si>
  <si>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</si>
  <si>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</si>
  <si>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</si>
  <si>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</si>
  <si>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</si>
  <si>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</si>
  <si>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</si>
  <si>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</si>
  <si>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</si>
  <si>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</si>
  <si>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</si>
  <si>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</si>
  <si>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</si>
  <si>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</si>
  <si>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</si>
  <si>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</si>
  <si>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</si>
  <si>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</si>
  <si>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</si>
  <si>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</si>
  <si>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</si>
  <si>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</si>
  <si>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</si>
  <si>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</si>
  <si>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</si>
  <si>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</si>
  <si>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</si>
  <si>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</si>
  <si>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</si>
  <si>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</si>
  <si>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</si>
  <si>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</si>
  <si>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</si>
  <si>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</si>
  <si>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</si>
  <si>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</si>
  <si>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</si>
  <si>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</si>
  <si>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</si>
  <si>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</si>
  <si>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</si>
  <si>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</si>
  <si>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</si>
  <si>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</si>
  <si>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</si>
  <si>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</si>
  <si>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</si>
  <si>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</si>
  <si>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</si>
  <si>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</si>
  <si>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</si>
  <si>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</si>
  <si>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</si>
  <si>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</si>
  <si>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</si>
  <si>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</si>
  <si>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</si>
  <si>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</si>
  <si>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</si>
  <si>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</si>
  <si>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</si>
  <si>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</si>
  <si>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</si>
  <si>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</si>
  <si>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</si>
  <si>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</si>
  <si>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</si>
  <si>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</si>
  <si>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</si>
  <si>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</si>
  <si>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</si>
  <si>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</si>
  <si>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</si>
  <si>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</si>
  <si>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</si>
  <si>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</si>
  <si>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</si>
  <si>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</si>
  <si>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</si>
  <si>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</si>
  <si>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</si>
  <si>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</si>
  <si>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</si>
  <si>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</si>
  <si>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</si>
  <si>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</si>
  <si>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</si>
  <si>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</si>
  <si>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</si>
  <si>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</si>
  <si>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</si>
  <si>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</si>
  <si>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</si>
  <si>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</si>
  <si>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</si>
  <si>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</si>
  <si>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</si>
  <si>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</si>
  <si>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</si>
  <si>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</si>
  <si>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</si>
  <si>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</si>
  <si>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</si>
  <si>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</si>
  <si>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</si>
  <si>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</si>
  <si>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</si>
  <si>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</si>
  <si>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</si>
  <si>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</si>
  <si>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</si>
  <si>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</si>
  <si>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</si>
  <si>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</si>
  <si>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</si>
  <si>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</si>
  <si>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</si>
  <si>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</si>
  <si>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</si>
  <si>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</si>
  <si>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</si>
  <si>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</si>
  <si>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</si>
  <si>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</si>
  <si>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</si>
  <si>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</si>
  <si>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</si>
  <si>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</si>
  <si>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</si>
  <si>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</si>
  <si>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</si>
  <si>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</si>
  <si>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</si>
  <si>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</si>
  <si>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</si>
  <si>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</si>
  <si>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</si>
  <si>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</si>
  <si>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</si>
  <si>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</si>
  <si>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</si>
  <si>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</si>
  <si>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</si>
  <si>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</si>
  <si>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</si>
  <si>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</si>
  <si>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</si>
  <si>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</si>
  <si>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</si>
  <si>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</si>
  <si>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</si>
  <si>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</si>
  <si>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</si>
  <si>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</si>
  <si>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</si>
  <si>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</si>
  <si>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</si>
  <si>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</si>
  <si>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</si>
  <si>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</si>
  <si>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</si>
  <si>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</si>
  <si>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</si>
  <si>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</si>
  <si>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</si>
  <si>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</si>
  <si>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</si>
  <si>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</si>
  <si>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</si>
  <si>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</si>
  <si>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</si>
  <si>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</si>
  <si>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</si>
  <si>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</si>
  <si>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</si>
  <si>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</si>
  <si>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</si>
  <si>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</si>
  <si>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</si>
  <si>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</si>
  <si>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</si>
  <si>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</si>
  <si>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</si>
  <si>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</si>
  <si>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</si>
  <si>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</si>
  <si>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</si>
  <si>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</si>
  <si>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</si>
  <si>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</si>
  <si>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</si>
  <si>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</si>
  <si>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</si>
  <si>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</si>
  <si>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</si>
  <si>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</si>
  <si>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</si>
  <si>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</si>
  <si>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</si>
  <si>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</si>
  <si>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</si>
  <si>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</si>
  <si>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</si>
  <si>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</si>
  <si>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</si>
  <si>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</si>
  <si>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</si>
  <si>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</si>
  <si>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</si>
  <si>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</si>
  <si>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</si>
  <si>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</si>
  <si>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</si>
  <si>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</si>
  <si>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</si>
  <si>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</si>
  <si>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</si>
  <si>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</si>
  <si>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</si>
  <si>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</si>
  <si>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</si>
  <si>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</si>
  <si>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</si>
  <si>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</si>
  <si>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</si>
  <si>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</si>
  <si>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</si>
  <si>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</si>
  <si>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</si>
  <si>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</si>
  <si>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</si>
  <si>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</si>
  <si>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</si>
  <si>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</si>
  <si>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</si>
  <si>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</si>
  <si>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</si>
  <si>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</si>
  <si>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</si>
  <si>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</si>
  <si>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</si>
  <si>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</si>
  <si>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</si>
  <si>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</si>
  <si>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</si>
  <si>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</si>
  <si>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</si>
  <si>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</si>
  <si>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</si>
  <si>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</si>
  <si>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</si>
  <si>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</si>
  <si>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</si>
  <si>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</si>
  <si>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</si>
  <si>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</si>
  <si>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</si>
  <si>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</si>
  <si>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</si>
  <si>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</si>
  <si>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</si>
  <si>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</si>
  <si>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</si>
  <si>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</si>
  <si>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</si>
  <si>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</si>
  <si>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</si>
  <si>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</si>
  <si>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</si>
  <si>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</si>
  <si>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</si>
  <si>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</si>
  <si>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</si>
  <si>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</si>
  <si>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</si>
  <si>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</si>
  <si>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</si>
  <si>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</si>
  <si>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</si>
  <si>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</si>
  <si>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</si>
  <si>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</si>
  <si>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</si>
  <si>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</si>
  <si>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</si>
  <si>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</si>
  <si>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</si>
  <si>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</si>
  <si>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</si>
  <si>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</si>
  <si>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</si>
  <si>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</si>
  <si>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</si>
  <si>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</si>
  <si>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</si>
  <si>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</si>
  <si>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</si>
  <si>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</si>
  <si>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</si>
  <si>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</si>
  <si>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</si>
  <si>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</si>
  <si>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</si>
  <si>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</si>
  <si>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</si>
  <si>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</si>
  <si>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</si>
  <si>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</si>
  <si>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</si>
  <si>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</si>
  <si>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</si>
  <si>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</si>
  <si>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</si>
  <si>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</si>
  <si>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</si>
  <si>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</si>
  <si>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</si>
  <si>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</si>
  <si>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</si>
  <si>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</si>
  <si>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</si>
  <si>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</si>
  <si>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</si>
  <si>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</si>
  <si>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</si>
  <si>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</si>
  <si>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</si>
  <si>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</si>
  <si>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</si>
  <si>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</si>
  <si>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</si>
  <si>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</si>
  <si>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</si>
  <si>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</si>
  <si>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</si>
  <si>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</si>
  <si>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</si>
  <si>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</si>
  <si>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</si>
  <si>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</si>
  <si>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</si>
  <si>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</si>
  <si>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</si>
  <si>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</si>
  <si>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</si>
  <si>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</si>
  <si>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</si>
  <si>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</si>
  <si>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</si>
  <si>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</si>
  <si>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</si>
  <si>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</si>
  <si>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</si>
  <si>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</si>
  <si>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</si>
  <si>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</si>
  <si>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</si>
  <si>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</si>
  <si>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</si>
  <si>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</si>
  <si>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</si>
  <si>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</si>
  <si>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</si>
  <si>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</si>
  <si>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</si>
  <si>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</si>
  <si>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</si>
  <si>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</si>
  <si>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</si>
  <si>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</si>
  <si>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</si>
  <si>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</si>
  <si>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</si>
  <si>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</si>
  <si>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</si>
  <si>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</si>
  <si>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</si>
  <si>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</si>
  <si>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</si>
  <si>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</si>
  <si>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</si>
  <si>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</si>
  <si>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</si>
  <si>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</si>
  <si>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</si>
  <si>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</si>
  <si>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</si>
  <si>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</si>
  <si>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</si>
  <si>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</si>
  <si>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</si>
  <si>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</si>
  <si>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</si>
  <si>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</si>
  <si>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</si>
  <si>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</si>
  <si>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</si>
  <si>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</si>
  <si>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</si>
  <si>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</si>
  <si>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</si>
  <si>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</si>
  <si>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</si>
  <si>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</si>
  <si>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</si>
  <si>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</si>
  <si>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</si>
  <si>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</si>
  <si>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</si>
  <si>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</si>
  <si>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</si>
  <si>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</si>
  <si>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</si>
  <si>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</si>
  <si>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</si>
  <si>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</si>
  <si>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</si>
  <si>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</si>
  <si>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</si>
  <si>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</si>
  <si>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</si>
  <si>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</si>
  <si>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</si>
  <si>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</si>
  <si>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</si>
  <si>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</si>
  <si>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</si>
  <si>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</si>
  <si>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</si>
  <si>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</si>
  <si>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</si>
  <si>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</si>
  <si>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</si>
  <si>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</si>
  <si>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</si>
  <si>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</si>
  <si>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</si>
  <si>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</si>
  <si>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</si>
  <si>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</si>
  <si>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</si>
  <si>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</si>
  <si>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</si>
  <si>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</si>
  <si>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</si>
  <si>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</si>
  <si>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</si>
  <si>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</si>
  <si>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</si>
  <si>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</si>
  <si>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</si>
  <si>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</si>
  <si>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</si>
  <si>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</si>
  <si>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</si>
  <si>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</si>
  <si>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</si>
  <si>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</si>
  <si>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</si>
  <si>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</si>
  <si>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</si>
  <si>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</si>
  <si>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</si>
  <si>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</si>
  <si>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</si>
  <si>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</si>
  <si>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</si>
  <si>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</si>
  <si>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</si>
  <si>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</si>
  <si>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</si>
  <si>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</si>
  <si>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</si>
  <si>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</si>
  <si>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</si>
  <si>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</si>
  <si>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</si>
  <si>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</si>
  <si>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</si>
  <si>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</si>
  <si>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</si>
  <si>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</si>
  <si>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</si>
  <si>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</si>
  <si>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</si>
  <si>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</si>
  <si>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</si>
  <si>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</si>
  <si>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</si>
  <si>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</si>
  <si>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</si>
  <si>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</si>
  <si>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</si>
  <si>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</si>
  <si>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</si>
  <si>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</si>
  <si>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</si>
  <si>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</si>
  <si>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</si>
  <si>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</si>
  <si>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</si>
  <si>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</si>
  <si>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</si>
  <si>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</si>
  <si>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</si>
  <si>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</si>
  <si>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</si>
  <si>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</si>
  <si>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</si>
  <si>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</si>
  <si>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</si>
  <si>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</si>
  <si>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</si>
  <si>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</si>
  <si>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</si>
  <si>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</si>
  <si>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</si>
  <si>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</si>
  <si>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</si>
  <si>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</si>
  <si>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</si>
  <si>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</si>
  <si>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</si>
  <si>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</si>
  <si>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</si>
  <si>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</si>
  <si>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</si>
  <si>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</si>
  <si>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</si>
  <si>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</si>
  <si>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</si>
  <si>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</si>
  <si>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</si>
  <si>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</si>
  <si>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</si>
  <si>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</si>
  <si>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</si>
  <si>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</si>
  <si>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</si>
  <si>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</si>
  <si>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</si>
  <si>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</si>
  <si>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</si>
  <si>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</si>
  <si>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</si>
  <si>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</si>
  <si>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</si>
  <si>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</si>
  <si>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</si>
  <si>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</si>
  <si>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</si>
  <si>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</si>
  <si>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</si>
  <si>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</si>
  <si>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</si>
  <si>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</si>
  <si>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</si>
  <si>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</si>
  <si>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</si>
  <si>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</si>
  <si>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</si>
  <si>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</si>
  <si>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</si>
  <si>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</si>
  <si>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</si>
  <si>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</si>
  <si>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</si>
  <si>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</si>
  <si>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</si>
  <si>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</si>
  <si>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</si>
  <si>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</si>
  <si>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</si>
  <si>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</si>
  <si>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</si>
  <si>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</si>
  <si>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</si>
  <si>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</si>
  <si>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</si>
  <si>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</si>
  <si>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</si>
  <si>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</si>
  <si>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</si>
  <si>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</si>
  <si>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</si>
  <si>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</si>
  <si>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</si>
  <si>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</si>
  <si>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</si>
  <si>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</si>
  <si>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</si>
  <si>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</si>
  <si>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</si>
  <si>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</si>
  <si>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</si>
  <si>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</si>
  <si>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</si>
  <si>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</si>
  <si>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</si>
  <si>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</si>
  <si>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</si>
  <si>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</si>
  <si>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</si>
  <si>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</si>
  <si>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</si>
  <si>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</si>
  <si>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</si>
  <si>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</si>
  <si>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</si>
  <si>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</si>
  <si>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</si>
  <si>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</si>
  <si>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</si>
  <si>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</si>
  <si>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</si>
  <si>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</si>
  <si>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</si>
  <si>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</si>
  <si>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</si>
  <si>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</si>
  <si>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</si>
  <si>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</si>
  <si>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</si>
  <si>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</si>
  <si>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</si>
  <si>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</si>
  <si>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</si>
  <si>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</si>
  <si>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</si>
  <si>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</si>
  <si>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</si>
  <si>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</si>
  <si>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</si>
  <si>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</si>
  <si>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</si>
  <si>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</si>
  <si>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</si>
  <si>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</si>
  <si>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</si>
  <si>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</si>
  <si>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</si>
  <si>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</si>
  <si>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</si>
  <si>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</si>
  <si>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</si>
  <si>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</si>
  <si>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</si>
  <si>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</si>
  <si>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</si>
  <si>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</si>
  <si>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</si>
  <si>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</si>
  <si>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</si>
  <si>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</si>
  <si>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</si>
  <si>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</si>
  <si>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</si>
  <si>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</si>
  <si>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</si>
  <si>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</si>
  <si>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</si>
  <si>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</si>
  <si>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</si>
  <si>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</si>
  <si>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</si>
  <si>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</si>
  <si>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</si>
  <si>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</si>
  <si>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</si>
  <si>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</si>
  <si>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</si>
  <si>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</si>
  <si>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</si>
  <si>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</si>
  <si>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</si>
  <si>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</si>
  <si>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</si>
  <si>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</si>
  <si>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</si>
  <si>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</si>
  <si>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</si>
  <si>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</si>
  <si>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</si>
  <si>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</si>
  <si>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</si>
  <si>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</si>
  <si>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</si>
  <si>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</si>
  <si>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</si>
  <si>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</si>
  <si>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</si>
  <si>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</si>
  <si>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</si>
  <si>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</si>
  <si>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</si>
  <si>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</si>
  <si>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</si>
  <si>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</si>
  <si>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</si>
  <si>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</si>
  <si>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</si>
  <si>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</si>
  <si>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</si>
  <si>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</si>
  <si>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</si>
  <si>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</si>
  <si>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</si>
  <si>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</si>
  <si>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</si>
  <si>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</si>
  <si>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</si>
  <si>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</si>
  <si>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</si>
  <si>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</si>
  <si>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</si>
  <si>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</si>
  <si>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</si>
  <si>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</si>
  <si>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</si>
  <si>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</si>
  <si>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</si>
  <si>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</si>
  <si>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</si>
  <si>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</si>
  <si>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</si>
  <si>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</si>
  <si>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</si>
  <si>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</si>
  <si>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</si>
  <si>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</si>
  <si>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</si>
  <si>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</si>
  <si>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</si>
  <si>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</si>
  <si>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</si>
  <si>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</si>
  <si>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</si>
  <si>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</si>
  <si>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</si>
  <si>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</si>
  <si>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</si>
  <si>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</si>
  <si>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</si>
  <si>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</si>
  <si>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</si>
  <si>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</si>
  <si>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</si>
  <si>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</si>
  <si>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</si>
  <si>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</si>
  <si>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</si>
  <si>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</si>
  <si>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</si>
  <si>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</si>
  <si>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</si>
  <si>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</si>
  <si>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</si>
  <si>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</si>
  <si>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</si>
  <si>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</si>
  <si>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</si>
  <si>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</si>
  <si>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</si>
  <si>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</si>
  <si>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</si>
  <si>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</si>
  <si>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</si>
  <si>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</si>
  <si>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</si>
  <si>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</si>
  <si>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</si>
  <si>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</si>
  <si>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</si>
  <si>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</si>
  <si>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</si>
  <si>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</si>
  <si>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</si>
  <si>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</si>
  <si>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</si>
  <si>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</si>
  <si>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</si>
  <si>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</si>
  <si>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</si>
  <si>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</si>
  <si>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</si>
  <si>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</si>
  <si>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</si>
  <si>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</si>
  <si>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</si>
  <si>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</si>
  <si>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</si>
  <si>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</si>
  <si>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</si>
  <si>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</si>
  <si>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</si>
  <si>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</si>
  <si>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</si>
  <si>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</si>
  <si>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</si>
  <si>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</si>
  <si>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</si>
  <si>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</si>
  <si>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</si>
  <si>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</si>
  <si>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</si>
  <si>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</si>
  <si>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</si>
  <si>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</si>
  <si>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</si>
  <si>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</si>
  <si>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</si>
  <si>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</si>
  <si>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</si>
  <si>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</si>
  <si>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</si>
  <si>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</si>
  <si>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</si>
  <si>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</si>
  <si>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</si>
  <si>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</si>
  <si>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</si>
  <si>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</si>
  <si>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</si>
  <si>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</si>
  <si>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</si>
  <si>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</si>
  <si>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</si>
  <si>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</si>
  <si>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</si>
  <si>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</si>
  <si>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</si>
  <si>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</si>
  <si>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</si>
  <si>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</si>
  <si>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</si>
  <si>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</si>
  <si>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</si>
  <si>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</si>
  <si>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</si>
  <si>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</si>
  <si>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</si>
  <si>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</si>
  <si>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</si>
  <si>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</si>
  <si>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</si>
  <si>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</si>
  <si>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</si>
  <si>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</si>
  <si>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</si>
  <si>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</si>
  <si>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</si>
  <si>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</si>
  <si>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</si>
  <si>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</si>
  <si>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</si>
  <si>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</si>
  <si>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</si>
  <si>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</si>
  <si>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</si>
  <si>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</si>
  <si>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</si>
  <si>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</si>
  <si>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</si>
  <si>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</si>
  <si>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</si>
  <si>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</si>
  <si>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</si>
  <si>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</si>
  <si>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</si>
  <si>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</si>
  <si>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</si>
  <si>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</si>
  <si>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</si>
  <si>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</si>
  <si>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</si>
  <si>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</si>
  <si>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</si>
  <si>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</si>
  <si>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</si>
  <si>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</si>
  <si>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</si>
  <si>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</si>
  <si>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</si>
  <si>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</si>
  <si>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</si>
  <si>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</si>
  <si>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</si>
  <si>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</si>
  <si>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</si>
  <si>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</si>
  <si>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</si>
  <si>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</si>
  <si>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</si>
  <si>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</si>
  <si>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</si>
  <si>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</si>
  <si>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</si>
  <si>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</si>
  <si>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</si>
  <si>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</si>
  <si>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</si>
  <si>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</si>
  <si>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</si>
  <si>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</si>
  <si>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</si>
  <si>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</si>
  <si>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</si>
  <si>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</si>
  <si>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</si>
  <si>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</si>
  <si>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</si>
  <si>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</si>
  <si>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</si>
  <si>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</si>
  <si>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</si>
  <si>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</si>
  <si>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</si>
  <si>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</si>
  <si>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</si>
  <si>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</si>
  <si>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</si>
  <si>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</si>
  <si>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</si>
  <si>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</si>
  <si>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</si>
  <si>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</si>
  <si>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</si>
  <si>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</si>
  <si>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</si>
  <si>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</si>
  <si>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</si>
  <si>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</si>
  <si>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</si>
  <si>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</si>
  <si>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</si>
  <si>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</si>
  <si>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</si>
  <si>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</si>
  <si>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</si>
  <si>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</si>
  <si>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</si>
  <si>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</si>
  <si>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</si>
  <si>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</si>
  <si>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</si>
  <si>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</si>
  <si>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</si>
  <si>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</si>
  <si>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</si>
  <si>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</si>
  <si>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</si>
  <si>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</si>
  <si>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</si>
  <si>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</si>
  <si>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</si>
  <si>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</si>
  <si>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</si>
  <si>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</si>
  <si>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</si>
  <si>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</si>
  <si>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</si>
  <si>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</si>
  <si>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</si>
  <si>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</si>
  <si>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</si>
  <si>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</si>
  <si>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</si>
  <si>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</si>
  <si>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</si>
  <si>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</si>
  <si>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</si>
  <si>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</si>
  <si>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</si>
  <si>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</si>
  <si>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</si>
  <si>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</si>
  <si>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</si>
  <si>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</si>
  <si>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</si>
  <si>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</si>
  <si>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</si>
  <si>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</si>
  <si>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</si>
  <si>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</si>
  <si>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</si>
  <si>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</si>
  <si>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</si>
  <si>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</si>
  <si>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</si>
  <si>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</si>
  <si>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</si>
  <si>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</si>
  <si>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</si>
  <si>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</si>
  <si>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</si>
  <si>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</si>
  <si>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</si>
  <si>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</si>
  <si>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</si>
  <si>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</si>
  <si>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</si>
  <si>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</si>
  <si>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</si>
  <si>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</si>
  <si>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</si>
  <si>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</si>
  <si>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</si>
  <si>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</si>
  <si>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</si>
  <si>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</si>
  <si>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</si>
  <si>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</si>
  <si>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</si>
  <si>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</si>
  <si>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</si>
  <si>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</si>
  <si>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</si>
  <si>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</si>
  <si>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</si>
  <si>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</si>
  <si>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</si>
  <si>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</si>
  <si>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</si>
  <si>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</si>
  <si>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</si>
  <si>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</si>
  <si>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</si>
  <si>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</si>
  <si>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</si>
  <si>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</si>
  <si>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</si>
  <si>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</si>
  <si>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</si>
  <si>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</si>
  <si>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</si>
  <si>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</si>
  <si>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</si>
  <si>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</si>
  <si>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</si>
  <si>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</si>
  <si>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</si>
  <si>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</si>
  <si>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</si>
  <si>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</si>
  <si>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</si>
  <si>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</si>
  <si>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</si>
  <si>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</si>
  <si>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</si>
  <si>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</si>
  <si>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</si>
  <si>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</si>
  <si>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</si>
  <si>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</si>
  <si>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</si>
  <si>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</si>
  <si>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</si>
  <si>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</si>
  <si>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</si>
  <si>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</si>
  <si>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</si>
  <si>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</si>
  <si>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</si>
  <si>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</si>
  <si>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</si>
  <si>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</si>
  <si>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</si>
  <si>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</si>
  <si>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</si>
  <si>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</si>
  <si>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</si>
  <si>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</si>
  <si>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</si>
  <si>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</si>
  <si>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</si>
  <si>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</si>
  <si>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</si>
  <si>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</si>
  <si>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</si>
  <si>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</si>
  <si>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</si>
  <si>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</si>
  <si>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</si>
  <si>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</si>
  <si>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</si>
  <si>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</si>
  <si>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</si>
  <si>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</si>
  <si>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</si>
  <si>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</si>
  <si>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</si>
  <si>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</si>
  <si>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</si>
  <si>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</si>
  <si>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</si>
  <si>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</si>
  <si>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</si>
  <si>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</si>
  <si>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</si>
  <si>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</si>
  <si>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</si>
  <si>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</si>
  <si>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</si>
  <si>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</si>
  <si>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</si>
  <si>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</si>
  <si>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</si>
  <si>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</si>
  <si>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</si>
  <si>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</si>
  <si>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</si>
  <si>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</si>
  <si>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</si>
  <si>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</si>
  <si>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</si>
  <si>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</si>
  <si>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</si>
  <si>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</si>
  <si>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</si>
  <si>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</si>
  <si>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</si>
  <si>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</si>
  <si>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</si>
  <si>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</si>
  <si>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</si>
  <si>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</si>
  <si>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</si>
  <si>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</si>
  <si>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</si>
  <si>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</si>
  <si>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</si>
  <si>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</si>
  <si>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</si>
  <si>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</si>
  <si>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</si>
  <si>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</si>
  <si>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</si>
  <si>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</si>
  <si>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</si>
  <si>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</si>
  <si>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</si>
  <si>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</si>
  <si>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</si>
  <si>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</si>
  <si>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</si>
  <si>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</si>
  <si>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</si>
  <si>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</si>
  <si>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</si>
  <si>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</si>
  <si>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</si>
  <si>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</si>
  <si>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</si>
  <si>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</si>
  <si>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</si>
  <si>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</si>
  <si>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</si>
  <si>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</si>
  <si>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</si>
  <si>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</si>
  <si>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</si>
  <si>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</si>
  <si>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</si>
  <si>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</si>
  <si>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</si>
  <si>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</si>
  <si>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</si>
  <si>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</si>
  <si>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</si>
  <si>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</si>
  <si>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</si>
  <si>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</si>
  <si>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</si>
  <si>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</si>
  <si>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</si>
  <si>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</si>
  <si>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</si>
  <si>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</si>
  <si>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</si>
  <si>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</si>
  <si>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</si>
  <si>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</si>
  <si>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</si>
  <si>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</si>
  <si>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</si>
  <si>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</si>
  <si>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</si>
  <si>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</si>
  <si>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</si>
  <si>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</si>
  <si>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</si>
  <si>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</si>
  <si>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</si>
  <si>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</si>
  <si>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</si>
  <si>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</si>
  <si>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</si>
  <si>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</si>
  <si>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</si>
  <si>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</si>
  <si>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</si>
  <si>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</si>
  <si>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</si>
  <si>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</si>
  <si>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</si>
  <si>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</si>
  <si>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</si>
  <si>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</si>
  <si>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</si>
  <si>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</si>
  <si>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</si>
  <si>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</si>
  <si>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</si>
  <si>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</si>
  <si>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</si>
  <si>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</si>
  <si>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</si>
  <si>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</si>
  <si>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</si>
  <si>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</si>
  <si>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</si>
  <si>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</si>
  <si>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</si>
  <si>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</si>
  <si>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</si>
  <si>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</si>
  <si>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</si>
  <si>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</si>
  <si>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</si>
  <si>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</si>
  <si>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</si>
  <si>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</si>
  <si>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</si>
  <si>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</si>
  <si>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</si>
  <si>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</si>
  <si>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</si>
  <si>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</si>
  <si>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</si>
  <si>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</si>
  <si>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</si>
  <si>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</si>
  <si>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</si>
  <si>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</si>
  <si>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</si>
  <si>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</si>
  <si>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</si>
  <si>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</si>
  <si>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</si>
  <si>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</si>
  <si>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</si>
  <si>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</si>
  <si>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</si>
  <si>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</si>
  <si>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</si>
  <si>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</si>
  <si>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</si>
  <si>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</si>
  <si>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</si>
  <si>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</si>
  <si>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</si>
  <si>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</si>
  <si>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</si>
  <si>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</si>
  <si>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</si>
  <si>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</si>
  <si>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</si>
  <si>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</si>
  <si>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</si>
  <si>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</si>
  <si>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</si>
  <si>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</si>
  <si>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</si>
  <si>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</si>
  <si>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</si>
  <si>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</si>
  <si>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</si>
  <si>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</si>
  <si>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</si>
  <si>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</si>
  <si>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</si>
  <si>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</si>
  <si>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</si>
  <si>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</si>
  <si>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</si>
  <si>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</si>
  <si>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</si>
  <si>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</si>
  <si>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</si>
  <si>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</si>
  <si>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</si>
  <si>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</si>
  <si>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</si>
  <si>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</si>
  <si>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</si>
  <si>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</si>
  <si>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</si>
  <si>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</si>
  <si>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</si>
  <si>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</si>
  <si>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</si>
  <si>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</si>
  <si>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</si>
  <si>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</si>
  <si>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</si>
  <si>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</si>
  <si>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</si>
  <si>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</si>
  <si>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</si>
  <si>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</si>
  <si>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</si>
  <si>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</si>
  <si>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</si>
  <si>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</si>
  <si>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</si>
  <si>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</si>
  <si>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</si>
  <si>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</si>
  <si>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</si>
  <si>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</si>
  <si>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</si>
  <si>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</si>
  <si>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</si>
  <si>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</si>
  <si>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</si>
  <si>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</si>
  <si>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</si>
  <si>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</si>
  <si>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</si>
  <si>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</si>
  <si>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</si>
  <si>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</si>
  <si>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</si>
  <si>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</si>
  <si>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</si>
  <si>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</si>
  <si>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</si>
  <si>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</si>
  <si>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</si>
  <si>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</si>
  <si>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</si>
  <si>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</si>
  <si>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</si>
  <si>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</si>
  <si>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</si>
  <si>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</si>
  <si>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</si>
  <si>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</si>
  <si>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</si>
  <si>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</si>
  <si>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</si>
  <si>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</si>
  <si>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</si>
  <si>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</si>
  <si>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</si>
  <si>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</si>
  <si>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</si>
  <si>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</si>
  <si>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</si>
  <si>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</si>
  <si>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</si>
  <si>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</si>
  <si>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</si>
  <si>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</si>
  <si>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</si>
  <si>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</si>
  <si>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</si>
  <si>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</si>
  <si>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</si>
  <si>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</si>
  <si>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</si>
  <si>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</si>
  <si>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</si>
  <si>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</si>
  <si>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</si>
  <si>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</si>
  <si>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</si>
  <si>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</si>
  <si>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</si>
  <si>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</si>
  <si>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</si>
  <si>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</si>
  <si>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</si>
  <si>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</si>
  <si>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</si>
  <si>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</si>
  <si>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</si>
  <si>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</si>
  <si>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</si>
  <si>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</si>
  <si>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</si>
  <si>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</si>
  <si>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</si>
  <si>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</si>
  <si>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</si>
  <si>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</si>
  <si>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</si>
  <si>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</si>
  <si>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</si>
  <si>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</si>
  <si>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</si>
  <si>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</si>
  <si>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</si>
  <si>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</si>
  <si>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</si>
  <si>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</si>
  <si>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</si>
  <si>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</si>
  <si>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</si>
  <si>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</si>
  <si>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</si>
  <si>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</si>
  <si>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</si>
  <si>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</si>
  <si>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</si>
  <si>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</si>
  <si>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</si>
  <si>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</si>
  <si>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</si>
  <si>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</si>
  <si>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</si>
  <si>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</si>
  <si>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</si>
  <si>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</si>
  <si>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</si>
  <si>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</si>
  <si>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</si>
  <si>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</si>
  <si>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</si>
  <si>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</si>
  <si>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</si>
  <si>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</si>
  <si>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</si>
  <si>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</si>
  <si>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</si>
  <si>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</si>
  <si>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</si>
  <si>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</si>
  <si>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</si>
  <si>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</si>
  <si>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</si>
  <si>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</si>
  <si>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</si>
  <si>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</si>
  <si>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</si>
  <si>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</si>
  <si>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</si>
  <si>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</si>
  <si>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</si>
  <si>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</si>
  <si>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</si>
  <si>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</si>
  <si>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</si>
  <si>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</si>
  <si>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</si>
  <si>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</si>
  <si>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</si>
  <si>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</si>
  <si>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</si>
  <si>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</si>
  <si>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</si>
  <si>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</si>
  <si>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</si>
  <si>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</si>
  <si>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</si>
  <si>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</si>
  <si>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</si>
  <si>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</si>
  <si>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</si>
  <si>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</si>
  <si>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</si>
  <si>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</si>
  <si>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</si>
  <si>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</si>
  <si>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</si>
  <si>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</si>
  <si>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</si>
  <si>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</si>
  <si>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</si>
  <si>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</si>
  <si>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</si>
  <si>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</si>
  <si>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</si>
  <si>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</si>
  <si>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</si>
  <si>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</si>
  <si>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</si>
  <si>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</si>
  <si>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</si>
  <si>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</si>
  <si>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</si>
  <si>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</si>
  <si>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</si>
  <si>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</si>
  <si>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</si>
  <si>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</si>
  <si>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</si>
  <si>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</si>
  <si>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</si>
  <si>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</si>
  <si>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</si>
  <si>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</si>
  <si>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</si>
  <si>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</si>
  <si>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</si>
  <si>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</si>
  <si>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</si>
  <si>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</si>
  <si>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</si>
  <si>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</si>
  <si>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</si>
  <si>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</si>
  <si>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</si>
  <si>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</si>
  <si>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</si>
  <si>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</si>
  <si>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</si>
  <si>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</si>
  <si>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</si>
  <si>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</si>
  <si>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</si>
  <si>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</si>
  <si>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</si>
  <si>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</si>
  <si>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</si>
  <si>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</si>
  <si>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</si>
  <si>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</si>
  <si>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</si>
  <si>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</si>
  <si>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</si>
  <si>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</si>
  <si>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</si>
  <si>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</si>
  <si>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</si>
  <si>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</si>
  <si>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</si>
  <si>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</si>
  <si>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</si>
  <si>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</si>
  <si>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</si>
  <si>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</si>
  <si>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</si>
  <si>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</si>
  <si>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</si>
  <si>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</si>
  <si>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</si>
  <si>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</si>
  <si>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</si>
  <si>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</si>
  <si>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</si>
  <si>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</si>
  <si>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</si>
  <si>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</si>
  <si>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</si>
  <si>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</si>
  <si>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</si>
  <si>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</si>
  <si>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</si>
  <si>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</si>
  <si>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</si>
  <si>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</si>
  <si>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</si>
  <si>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</si>
  <si>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</si>
  <si>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</si>
  <si>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</si>
  <si>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</si>
  <si>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</si>
  <si>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</si>
  <si>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</si>
  <si>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</si>
  <si>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</si>
  <si>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</si>
  <si>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</si>
  <si>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</si>
  <si>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</si>
  <si>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</si>
  <si>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</si>
  <si>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</si>
  <si>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</si>
  <si>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</si>
  <si>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</si>
  <si>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</si>
  <si>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</si>
  <si>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</si>
  <si>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</si>
  <si>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</si>
  <si>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</si>
  <si>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</si>
  <si>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</si>
  <si>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</si>
  <si>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</si>
  <si>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</si>
  <si>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</si>
  <si>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</si>
  <si>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</si>
  <si>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</si>
  <si>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</si>
  <si>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</si>
  <si>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</si>
  <si>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</si>
  <si>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</si>
  <si>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</si>
  <si>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</si>
  <si>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</si>
  <si>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</si>
  <si>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</si>
  <si>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</si>
  <si>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</si>
  <si>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</si>
  <si>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</si>
  <si>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</si>
  <si>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</si>
  <si>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</si>
  <si>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</si>
  <si>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</si>
  <si>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</si>
  <si>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</si>
  <si>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</si>
  <si>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</si>
  <si>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</si>
  <si>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</si>
  <si>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</si>
  <si>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</si>
  <si>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</si>
  <si>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</si>
  <si>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</si>
  <si>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</si>
  <si>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</si>
  <si>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</si>
  <si>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</si>
  <si>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</si>
  <si>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</si>
  <si>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</si>
  <si>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</si>
  <si>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</si>
  <si>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</si>
  <si>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</si>
  <si>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</si>
  <si>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</si>
  <si>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</si>
  <si>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</si>
  <si>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</si>
  <si>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</si>
  <si>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</si>
  <si>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</si>
  <si>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</si>
  <si>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</si>
  <si>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</si>
  <si>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</si>
  <si>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</si>
  <si>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</si>
  <si>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</si>
  <si>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</si>
  <si>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</si>
  <si>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</si>
  <si>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</si>
  <si>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</si>
  <si>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</si>
  <si>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</si>
  <si>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</si>
  <si>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</si>
  <si>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</si>
  <si>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</si>
  <si>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</si>
  <si>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</si>
  <si>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</si>
  <si>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</si>
  <si>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</si>
  <si>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</si>
  <si>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</si>
  <si>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</si>
  <si>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</si>
  <si>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</si>
  <si>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</si>
  <si>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</si>
  <si>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</si>
  <si>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</si>
  <si>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</si>
  <si>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</si>
  <si>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</si>
  <si>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</si>
  <si>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</si>
  <si>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</si>
  <si>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</si>
  <si>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</si>
  <si>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</si>
  <si>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</si>
  <si>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</si>
  <si>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</si>
  <si>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</si>
  <si>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</si>
  <si>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</si>
  <si>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</si>
  <si>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</si>
  <si>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</si>
  <si>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</si>
  <si>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</si>
  <si>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</si>
  <si>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</si>
  <si>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</si>
  <si>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</si>
  <si>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</si>
  <si>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</si>
  <si>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</si>
  <si>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</si>
  <si>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</si>
  <si>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</si>
  <si>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</si>
  <si>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</si>
  <si>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</si>
  <si>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</si>
  <si>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</si>
  <si>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</si>
  <si>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</si>
  <si>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</si>
  <si>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</si>
  <si>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</si>
  <si>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</si>
  <si>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</si>
  <si>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</si>
  <si>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</si>
  <si>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</si>
  <si>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</si>
  <si>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</si>
  <si>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</si>
  <si>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</si>
  <si>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</si>
  <si>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</si>
  <si>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</si>
  <si>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</si>
  <si>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</si>
  <si>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</si>
  <si>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</si>
  <si>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</si>
  <si>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</si>
  <si>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</si>
  <si>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</si>
  <si>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</si>
  <si>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</si>
  <si>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</si>
  <si>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</si>
  <si>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</si>
  <si>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</si>
  <si>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</si>
  <si>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</si>
  <si>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</si>
  <si>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</si>
  <si>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</si>
  <si>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</si>
  <si>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</si>
  <si>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</si>
  <si>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</si>
  <si>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</si>
  <si>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</si>
  <si>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</si>
  <si>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</si>
  <si>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</si>
  <si>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</si>
  <si>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</si>
  <si>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</si>
  <si>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</si>
  <si>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</si>
  <si>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</si>
  <si>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</si>
  <si>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</si>
  <si>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</si>
  <si>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</si>
  <si>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</si>
  <si>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</si>
  <si>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</si>
  <si>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</si>
  <si>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</si>
  <si>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</si>
  <si>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</si>
  <si>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</si>
  <si>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</si>
  <si>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</si>
  <si>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</si>
  <si>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</si>
  <si>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</si>
  <si>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</si>
  <si>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</si>
  <si>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</si>
  <si>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</si>
  <si>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</si>
  <si>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</si>
  <si>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</si>
  <si>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</si>
  <si>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</si>
  <si>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</si>
  <si>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</si>
  <si>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</si>
  <si>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</si>
  <si>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</si>
  <si>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</si>
  <si>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</si>
  <si>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</si>
  <si>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</si>
  <si>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</si>
  <si>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</si>
  <si>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</si>
  <si>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</si>
  <si>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</si>
  <si>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</si>
  <si>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</si>
  <si>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</si>
  <si>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</si>
  <si>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</si>
  <si>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</si>
  <si>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</si>
  <si>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</si>
  <si>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</si>
  <si>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</si>
  <si>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</si>
  <si>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</si>
  <si>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</si>
  <si>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</si>
  <si>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</si>
  <si>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</si>
  <si>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</si>
  <si>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</si>
  <si>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</si>
  <si>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</si>
  <si>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</si>
  <si>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</si>
  <si>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</si>
  <si>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</si>
  <si>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</si>
  <si>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</si>
  <si>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</si>
  <si>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</si>
  <si>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</si>
  <si>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</si>
  <si>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</si>
  <si>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</si>
  <si>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</si>
  <si>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</si>
  <si>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</si>
  <si>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</si>
  <si>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</si>
  <si>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</si>
  <si>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</si>
  <si>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</si>
  <si>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</si>
  <si>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</si>
  <si>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</si>
  <si>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</si>
  <si>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</si>
  <si>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</si>
  <si>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</si>
  <si>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</si>
  <si>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</si>
  <si>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</si>
  <si>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</si>
  <si>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</si>
  <si>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</si>
  <si>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</si>
  <si>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</si>
  <si>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</si>
  <si>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</si>
  <si>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</si>
  <si>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</si>
  <si>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</si>
  <si>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</si>
  <si>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</si>
  <si>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</si>
  <si>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</si>
  <si>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</si>
  <si>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</si>
  <si>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</si>
  <si>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</si>
  <si>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</si>
  <si>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</si>
  <si>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</si>
  <si>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</si>
  <si>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</si>
  <si>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</si>
  <si>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</si>
  <si>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</si>
  <si>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</si>
  <si>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</si>
  <si>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</si>
  <si>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</si>
  <si>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</si>
  <si>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</si>
  <si>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</si>
  <si>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</si>
  <si>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</si>
  <si>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</si>
  <si>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</si>
  <si>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</si>
  <si>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</si>
  <si>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</si>
  <si>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</si>
  <si>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</si>
  <si>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</si>
  <si>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</si>
  <si>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</si>
  <si>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</si>
  <si>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</si>
  <si>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</si>
  <si>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</si>
  <si>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</si>
  <si>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</si>
  <si>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</si>
  <si>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</si>
  <si>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</si>
  <si>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</si>
  <si>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</si>
  <si>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</si>
  <si>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</si>
  <si>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</si>
  <si>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</si>
  <si>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</si>
  <si>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</si>
  <si>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</si>
  <si>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</si>
  <si>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</si>
  <si>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</si>
  <si>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</si>
  <si>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</si>
  <si>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</si>
  <si>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</si>
  <si>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</si>
  <si>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</si>
  <si>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</si>
  <si>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</si>
  <si>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</si>
  <si>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</si>
  <si>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</si>
  <si>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</si>
  <si>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</si>
  <si>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</si>
  <si>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</si>
  <si>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</si>
  <si>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</si>
  <si>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</si>
  <si>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</si>
  <si>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</si>
  <si>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</si>
  <si>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</si>
  <si>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</si>
  <si>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</si>
  <si>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</si>
  <si>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</si>
  <si>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</si>
  <si>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</si>
  <si>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</si>
  <si>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</si>
  <si>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</si>
  <si>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</si>
  <si>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</si>
  <si>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</si>
  <si>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</si>
  <si>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</si>
  <si>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</si>
  <si>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</si>
  <si>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</si>
  <si>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</si>
  <si>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</si>
  <si>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</si>
  <si>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</si>
  <si>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</si>
  <si>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</si>
  <si>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</si>
  <si>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</si>
  <si>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</si>
  <si>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</si>
  <si>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</si>
  <si>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</si>
  <si>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</si>
  <si>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</si>
  <si>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</si>
  <si>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</si>
  <si>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</si>
  <si>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</si>
  <si>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</si>
  <si>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</si>
  <si>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</si>
  <si>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</si>
  <si>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</si>
  <si>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</si>
  <si>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</si>
  <si>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</si>
  <si>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</si>
  <si>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</si>
  <si>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</si>
  <si>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</si>
  <si>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</si>
  <si>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</si>
  <si>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</si>
  <si>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</si>
  <si>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</si>
  <si>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</si>
  <si>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</si>
  <si>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</si>
  <si>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</si>
  <si>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</si>
  <si>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</si>
  <si>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</si>
  <si>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</si>
  <si>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</si>
  <si>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</si>
  <si>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</si>
  <si>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</si>
  <si>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</si>
  <si>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</si>
  <si>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</si>
  <si>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</si>
  <si>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</si>
  <si>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</si>
  <si>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</si>
  <si>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</si>
  <si>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</si>
  <si>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</si>
  <si>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</si>
  <si>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</si>
  <si>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</si>
  <si>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</si>
  <si>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</si>
  <si>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</si>
  <si>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</si>
  <si>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</si>
  <si>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</si>
  <si>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</si>
  <si>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</si>
  <si>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</si>
  <si>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</si>
  <si>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</si>
  <si>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</si>
  <si>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</si>
  <si>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</si>
  <si>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</si>
  <si>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</si>
  <si>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</si>
  <si>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</si>
  <si>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</si>
  <si>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</si>
  <si>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</si>
  <si>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</si>
  <si>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</si>
  <si>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</si>
  <si>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</si>
  <si>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</si>
  <si>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</si>
  <si>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</si>
  <si>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</si>
  <si>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</si>
  <si>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</si>
  <si>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</si>
  <si>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</si>
  <si>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</si>
  <si>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</si>
  <si>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</si>
  <si>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</si>
  <si>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</si>
  <si>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</si>
  <si>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</si>
  <si>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</si>
  <si>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</si>
  <si>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</si>
  <si>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</si>
  <si>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</si>
  <si>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</si>
  <si>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</si>
  <si>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</si>
  <si>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</si>
  <si>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</si>
  <si>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</si>
  <si>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</si>
  <si>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</si>
  <si>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</si>
  <si>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</si>
  <si>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</si>
  <si>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</si>
  <si>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</si>
  <si>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</si>
  <si>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</si>
  <si>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</si>
  <si>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</si>
  <si>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</si>
  <si>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</si>
  <si>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</si>
  <si>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</si>
  <si>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</si>
  <si>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</si>
  <si>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</si>
  <si>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</si>
  <si>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</si>
  <si>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</si>
  <si>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</si>
  <si>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</si>
  <si>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</si>
  <si>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</si>
  <si>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</si>
  <si>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</si>
  <si>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</si>
  <si>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</si>
  <si>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</si>
  <si>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</si>
  <si>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</si>
  <si>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</si>
  <si>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</si>
  <si>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</si>
  <si>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</si>
  <si>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</si>
  <si>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</si>
  <si>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</si>
  <si>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</si>
  <si>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</si>
  <si>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</si>
  <si>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</si>
  <si>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</si>
  <si>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</si>
  <si>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</si>
  <si>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</si>
  <si>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</si>
  <si>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</si>
  <si>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</si>
  <si>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</si>
  <si>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</si>
  <si>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</si>
  <si>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</si>
  <si>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</si>
  <si>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</si>
  <si>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</si>
  <si>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</si>
  <si>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</si>
  <si>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</si>
  <si>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</si>
  <si>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</si>
  <si>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</si>
  <si>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</si>
  <si>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</si>
  <si>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</si>
  <si>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</si>
  <si>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</si>
  <si>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</si>
  <si>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</si>
  <si>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</si>
  <si>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</si>
  <si>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</si>
  <si>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</si>
  <si>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</si>
  <si>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</si>
  <si>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</si>
  <si>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</si>
  <si>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</si>
  <si>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</si>
  <si>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</si>
  <si>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</si>
  <si>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</si>
  <si>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</si>
  <si>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</si>
  <si>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</si>
  <si>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</si>
  <si>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</si>
  <si>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</si>
  <si>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</si>
  <si>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</si>
  <si>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</si>
  <si>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</si>
  <si>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</si>
  <si>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</si>
  <si>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</si>
  <si>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</si>
  <si>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</si>
  <si>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</si>
  <si>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</si>
  <si>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</si>
  <si>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</si>
  <si>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</si>
  <si>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</si>
  <si>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</si>
  <si>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</si>
  <si>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</si>
  <si>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</si>
  <si>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</si>
  <si>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</si>
  <si>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</si>
  <si>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</si>
  <si>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</si>
  <si>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</si>
  <si>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</si>
  <si>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</si>
  <si>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</si>
  <si>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</si>
  <si>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</si>
  <si>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</si>
  <si>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</si>
  <si>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</si>
  <si>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</si>
  <si>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</si>
  <si>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</si>
  <si>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</si>
  <si>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</si>
  <si>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</si>
  <si>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</si>
  <si>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</si>
  <si>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</si>
  <si>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</si>
  <si>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</si>
  <si>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</si>
  <si>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</si>
  <si>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</si>
  <si>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</si>
  <si>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</si>
  <si>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</si>
  <si>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</si>
  <si>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</si>
  <si>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</si>
  <si>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</si>
  <si>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</si>
  <si>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</si>
  <si>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</si>
  <si>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</si>
  <si>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</si>
  <si>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</si>
  <si>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</si>
  <si>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</si>
  <si>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</si>
  <si>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</si>
  <si>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</si>
  <si>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</si>
  <si>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</si>
  <si>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</si>
  <si>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</si>
  <si>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</si>
  <si>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</si>
  <si>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</si>
  <si>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</si>
  <si>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</si>
  <si>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</si>
  <si>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</si>
  <si>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</si>
  <si>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</si>
  <si>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</si>
  <si>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</si>
  <si>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</si>
  <si>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</si>
  <si>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</si>
  <si>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</si>
  <si>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</si>
  <si>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</si>
  <si>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</si>
  <si>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</si>
  <si>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</si>
  <si>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</si>
  <si>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</si>
  <si>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</si>
  <si>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</si>
  <si>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</si>
  <si>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</si>
  <si>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</si>
  <si>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</si>
  <si>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</si>
  <si>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</si>
  <si>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</si>
  <si>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</si>
  <si>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</si>
  <si>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</si>
  <si>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</si>
  <si>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</si>
  <si>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</si>
  <si>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</si>
  <si>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</si>
  <si>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</si>
  <si>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</si>
  <si>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</si>
  <si>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</si>
  <si>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</si>
  <si>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</si>
  <si>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</si>
  <si>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</si>
  <si>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</si>
  <si>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</si>
  <si>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</si>
  <si>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</si>
  <si>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</si>
  <si>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</si>
  <si>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</si>
  <si>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</si>
  <si>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</si>
  <si>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</si>
  <si>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</si>
  <si>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</si>
  <si>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</si>
  <si>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</si>
  <si>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</si>
  <si>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</si>
  <si>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</si>
  <si>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</si>
  <si>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</si>
  <si>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</si>
  <si>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</si>
  <si>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</si>
  <si>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</si>
  <si>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</si>
  <si>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</si>
  <si>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</si>
  <si>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</si>
  <si>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</si>
  <si>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</si>
  <si>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</si>
  <si>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</si>
  <si>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</si>
  <si>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</si>
  <si>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</si>
  <si>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</si>
  <si>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</si>
  <si>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</si>
  <si>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</si>
  <si>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</si>
  <si>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</si>
  <si>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</si>
  <si>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</si>
  <si>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</si>
  <si>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</si>
  <si>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</si>
  <si>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</si>
  <si>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</si>
  <si>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</si>
  <si>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</si>
  <si>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</si>
  <si>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</si>
  <si>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</si>
  <si>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</si>
  <si>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</si>
  <si>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</si>
  <si>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</si>
  <si>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</si>
  <si>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</si>
  <si>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</si>
  <si>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</si>
  <si>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</si>
  <si>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</si>
  <si>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</si>
  <si>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</si>
  <si>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</si>
  <si>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</si>
  <si>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</si>
  <si>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</si>
  <si>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</si>
  <si>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</si>
  <si>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</si>
  <si>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</si>
  <si>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</si>
  <si>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</si>
  <si>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</si>
  <si>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</si>
  <si>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</si>
  <si>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</si>
  <si>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</si>
  <si>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</si>
  <si>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</si>
  <si>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</si>
  <si>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</si>
  <si>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</si>
  <si>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</si>
  <si>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</si>
  <si>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</si>
  <si>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</si>
  <si>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</si>
  <si>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</si>
  <si>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</si>
  <si>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</si>
  <si>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</si>
  <si>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</si>
  <si>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</si>
  <si>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</si>
  <si>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</si>
  <si>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</si>
  <si>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</si>
  <si>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</si>
  <si>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</si>
  <si>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</si>
  <si>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</si>
  <si>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</si>
  <si>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</si>
  <si>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</si>
  <si>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</si>
  <si>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</si>
  <si>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</si>
  <si>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</si>
  <si>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</si>
  <si>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</si>
  <si>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</si>
  <si>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</si>
  <si>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</si>
  <si>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</si>
  <si>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</si>
  <si>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</si>
  <si>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</si>
  <si>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</si>
  <si>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</si>
  <si>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</si>
  <si>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</si>
  <si>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</si>
  <si>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</si>
  <si>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</si>
  <si>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</si>
  <si>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</si>
  <si>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</si>
  <si>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</si>
  <si>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</si>
  <si>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</si>
  <si>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</si>
  <si>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</si>
  <si>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</si>
  <si>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</si>
  <si>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</si>
  <si>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</si>
  <si>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</si>
  <si>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</si>
  <si>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</si>
  <si>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</si>
  <si>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</si>
  <si>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</si>
  <si>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</si>
  <si>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</si>
  <si>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</si>
  <si>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</si>
  <si>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</si>
  <si>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</si>
  <si>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</si>
  <si>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</si>
  <si>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</si>
  <si>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</si>
  <si>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</si>
  <si>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</si>
  <si>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</si>
  <si>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</si>
  <si>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</si>
  <si>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</si>
  <si>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</si>
  <si>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</si>
  <si>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</si>
  <si>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</si>
  <si>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</si>
  <si>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</si>
  <si>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</si>
  <si>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</si>
  <si>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</si>
  <si>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</si>
  <si>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</si>
  <si>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</si>
  <si>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</si>
  <si>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</si>
  <si>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</si>
  <si>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</si>
  <si>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</si>
  <si>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</si>
  <si>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</si>
  <si>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</si>
  <si>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</si>
  <si>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</si>
  <si>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</si>
  <si>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</si>
  <si>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</si>
  <si>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</si>
  <si>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</si>
  <si>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</si>
  <si>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</si>
  <si>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</si>
  <si>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</si>
  <si>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</si>
  <si>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</si>
  <si>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</si>
  <si>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</si>
  <si>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</si>
  <si>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</si>
  <si>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</si>
  <si>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</si>
  <si>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</si>
  <si>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</si>
  <si>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</si>
  <si>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</si>
  <si>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</si>
  <si>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</si>
  <si>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</si>
  <si>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</si>
  <si>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</si>
  <si>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</si>
  <si>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</si>
  <si>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</si>
  <si>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</si>
  <si>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</si>
  <si>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</si>
  <si>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</si>
  <si>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</si>
  <si>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</si>
  <si>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</si>
  <si>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</si>
  <si>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</si>
  <si>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</si>
  <si>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</si>
  <si>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</si>
  <si>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</si>
  <si>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</si>
  <si>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</si>
  <si>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</si>
  <si>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</si>
  <si>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</si>
  <si>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</si>
  <si>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</si>
  <si>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</si>
  <si>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</si>
  <si>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</si>
  <si>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</si>
  <si>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</si>
  <si>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</si>
  <si>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</si>
  <si>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</si>
  <si>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</si>
  <si>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</si>
  <si>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</si>
  <si>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</si>
  <si>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</si>
  <si>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</si>
  <si>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</si>
  <si>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</si>
  <si>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</si>
  <si>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</si>
  <si>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</si>
  <si>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</si>
  <si>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</si>
  <si>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</si>
  <si>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</si>
  <si>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</si>
  <si>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</si>
  <si>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</si>
  <si>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</si>
  <si>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</si>
  <si>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</si>
  <si>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</si>
  <si>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</si>
  <si>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</si>
  <si>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</si>
  <si>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</si>
  <si>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</si>
  <si>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</si>
  <si>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</si>
  <si>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</si>
  <si>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</si>
  <si>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</si>
  <si>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</si>
  <si>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</si>
  <si>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</si>
  <si>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</si>
  <si>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</si>
  <si>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</si>
  <si>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</si>
  <si>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</si>
  <si>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</si>
  <si>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</si>
  <si>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</si>
  <si>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</si>
  <si>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</si>
  <si>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</si>
  <si>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</si>
  <si>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</si>
  <si>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</si>
  <si>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</si>
  <si>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</si>
  <si>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</si>
  <si>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</si>
  <si>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</si>
  <si>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</si>
  <si>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</si>
  <si>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</si>
  <si>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</si>
  <si>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</si>
  <si>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</si>
  <si>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</si>
  <si>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</si>
  <si>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</si>
  <si>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</si>
  <si>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</si>
  <si>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</si>
  <si>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</si>
  <si>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</si>
  <si>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</si>
  <si>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</si>
  <si>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</si>
  <si>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</si>
  <si>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</si>
  <si>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</si>
  <si>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</si>
  <si>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</si>
  <si>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</si>
  <si>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</si>
  <si>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</si>
  <si>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</si>
  <si>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</si>
  <si>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</si>
  <si>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</si>
  <si>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</si>
  <si>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</si>
  <si>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</si>
  <si>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</si>
  <si>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</si>
  <si>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</si>
  <si>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</si>
  <si>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</si>
  <si>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</si>
  <si>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</si>
  <si>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</si>
  <si>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</si>
  <si>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</si>
  <si>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</si>
  <si>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</si>
  <si>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</si>
  <si>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</si>
  <si>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</si>
  <si>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</si>
  <si>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</si>
  <si>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</si>
  <si>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</si>
  <si>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</si>
  <si>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</si>
  <si>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</si>
  <si>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</si>
  <si>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</si>
  <si>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</si>
  <si>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</si>
  <si>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</si>
  <si>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</si>
  <si>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</si>
  <si>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</si>
  <si>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</si>
  <si>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</si>
  <si>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</si>
  <si>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</si>
  <si>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</si>
  <si>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</si>
  <si>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</si>
  <si>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</si>
  <si>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</si>
  <si>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</si>
  <si>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</si>
  <si>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</si>
  <si>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</si>
  <si>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</si>
  <si>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</si>
  <si>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</si>
  <si>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</si>
  <si>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</si>
  <si>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</si>
  <si>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</si>
  <si>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</si>
  <si>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</si>
  <si>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</si>
  <si>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</si>
  <si>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</si>
  <si>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</si>
  <si>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</si>
  <si>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</si>
  <si>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</si>
  <si>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</si>
  <si>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</si>
  <si>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</si>
  <si>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</si>
  <si>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</si>
  <si>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</si>
  <si>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</si>
  <si>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</si>
  <si>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</si>
  <si>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</si>
  <si>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</si>
  <si>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</si>
  <si>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</si>
  <si>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</si>
  <si>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</si>
  <si>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</si>
  <si>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</si>
  <si>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</si>
  <si>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</si>
  <si>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</si>
  <si>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</si>
  <si>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</si>
  <si>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</si>
  <si>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</si>
  <si>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</si>
  <si>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</si>
  <si>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</si>
  <si>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</si>
  <si>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</si>
  <si>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</si>
  <si>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</si>
  <si>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</si>
  <si>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</si>
  <si>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</si>
  <si>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</si>
  <si>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</si>
  <si>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</si>
  <si>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</si>
  <si>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</si>
  <si>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</si>
  <si>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</si>
  <si>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</si>
  <si>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</si>
  <si>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</si>
  <si>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</si>
  <si>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</si>
  <si>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</si>
  <si>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</si>
  <si>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</si>
  <si>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</si>
  <si>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</si>
  <si>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</si>
  <si>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</si>
  <si>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</si>
  <si>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</si>
  <si>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</si>
  <si>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</si>
  <si>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</si>
  <si>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</si>
  <si>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</si>
  <si>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</si>
  <si>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</si>
  <si>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</si>
  <si>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</si>
  <si>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</si>
  <si>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</si>
  <si>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</si>
  <si>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</si>
  <si>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</si>
  <si>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</si>
  <si>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</si>
  <si>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</si>
  <si>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</si>
  <si>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</si>
  <si>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</si>
  <si>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</si>
  <si>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</si>
  <si>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</si>
  <si>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</si>
  <si>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</si>
  <si>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</si>
  <si>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</si>
  <si>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</si>
  <si>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</si>
  <si>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</si>
  <si>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</si>
  <si>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</si>
  <si>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</si>
  <si>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</si>
  <si>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</si>
  <si>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</si>
  <si>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</si>
  <si>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</si>
  <si>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</si>
  <si>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</si>
  <si>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</si>
  <si>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</si>
  <si>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</si>
  <si>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</si>
  <si>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</si>
  <si>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</si>
  <si>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</si>
  <si>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</si>
  <si>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</si>
  <si>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</si>
  <si>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</si>
  <si>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</si>
  <si>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</si>
  <si>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</si>
  <si>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</si>
  <si>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</si>
  <si>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</si>
  <si>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</si>
  <si>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</si>
  <si>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</si>
  <si>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</si>
  <si>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</si>
  <si>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</si>
  <si>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</si>
  <si>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</si>
  <si>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</si>
  <si>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</si>
  <si>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</si>
  <si>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</si>
  <si>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</si>
  <si>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</si>
  <si>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</si>
  <si>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</si>
  <si>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</si>
  <si>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</si>
  <si>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</si>
  <si>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</si>
  <si>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</si>
  <si>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</si>
  <si>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</si>
  <si>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</si>
  <si>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</si>
  <si>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</si>
  <si>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</si>
  <si>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</si>
  <si>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</si>
  <si>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</si>
  <si>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</si>
  <si>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</si>
  <si>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</si>
  <si>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</si>
  <si>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</si>
  <si>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</si>
  <si>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</si>
  <si>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</si>
  <si>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</si>
  <si>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</si>
  <si>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</si>
  <si>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</si>
  <si>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</si>
  <si>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</si>
  <si>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</si>
  <si>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</si>
  <si>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</si>
  <si>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</si>
  <si>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</si>
  <si>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</si>
  <si>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</si>
  <si>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</si>
  <si>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</si>
  <si>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</si>
  <si>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</si>
  <si>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</si>
  <si>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</si>
  <si>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</si>
  <si>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</si>
  <si>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</si>
  <si>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</si>
  <si>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</si>
  <si>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</si>
  <si>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</si>
  <si>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</si>
  <si>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</si>
  <si>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</si>
  <si>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</si>
  <si>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</si>
  <si>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</si>
  <si>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</si>
  <si>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</si>
  <si>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</si>
  <si>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</si>
  <si>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</si>
  <si>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</si>
  <si>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</si>
  <si>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</si>
  <si>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</si>
  <si>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</si>
  <si>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</si>
  <si>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</si>
  <si>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</si>
  <si>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</si>
  <si>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</si>
  <si>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</si>
  <si>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</si>
  <si>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</si>
  <si>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</si>
  <si>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</si>
  <si>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</si>
  <si>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</si>
  <si>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</si>
  <si>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</si>
  <si>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</si>
  <si>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</si>
  <si>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</si>
  <si>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</si>
  <si>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</si>
  <si>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</si>
  <si>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</si>
  <si>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</si>
  <si>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</si>
  <si>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</si>
  <si>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</si>
  <si>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</si>
  <si>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</si>
  <si>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</si>
  <si>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</si>
  <si>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</si>
  <si>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</si>
  <si>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</si>
  <si>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</si>
  <si>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</si>
  <si>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</si>
  <si>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</si>
  <si>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</si>
  <si>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</si>
  <si>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</si>
  <si>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</si>
  <si>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</si>
  <si>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</si>
  <si>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</si>
  <si>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</si>
  <si>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</si>
  <si>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</si>
  <si>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</si>
  <si>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</si>
  <si>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</si>
  <si>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</si>
  <si>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</si>
  <si>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</si>
  <si>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</si>
  <si>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</si>
  <si>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</si>
  <si>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</si>
  <si>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</si>
  <si>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</si>
  <si>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</si>
  <si>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</si>
  <si>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</si>
  <si>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</si>
  <si>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</si>
  <si>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</si>
  <si>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</si>
  <si>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</si>
  <si>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</si>
  <si>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</si>
  <si>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</si>
  <si>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</si>
  <si>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</si>
  <si>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</si>
  <si>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</si>
  <si>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</si>
  <si>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</si>
  <si>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</si>
  <si>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</si>
  <si>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</si>
  <si>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</si>
  <si>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</si>
  <si>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</si>
  <si>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</si>
  <si>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</si>
  <si>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</si>
  <si>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</si>
  <si>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</si>
  <si>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</si>
  <si>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</si>
  <si>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</si>
  <si>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</si>
  <si>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</si>
  <si>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</si>
  <si>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</si>
  <si>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</si>
  <si>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</si>
  <si>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</si>
  <si>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</si>
  <si>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</si>
  <si>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</si>
  <si>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</si>
  <si>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</si>
  <si>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</si>
  <si>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</si>
  <si>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</si>
  <si>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</si>
  <si>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</si>
  <si>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</si>
  <si>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</si>
  <si>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</si>
  <si>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</si>
  <si>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</si>
  <si>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</si>
  <si>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</si>
  <si>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</si>
  <si>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</si>
  <si>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</si>
  <si>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</si>
  <si>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</si>
  <si>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</si>
  <si>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</si>
  <si>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</si>
  <si>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</si>
  <si>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</si>
  <si>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</si>
  <si>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</si>
  <si>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</si>
  <si>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</si>
  <si>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</si>
  <si>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</si>
  <si>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</si>
  <si>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</si>
  <si>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</si>
  <si>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</si>
  <si>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</si>
  <si>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</si>
  <si>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</si>
  <si>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</si>
  <si>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</si>
  <si>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</si>
  <si>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</si>
  <si>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</si>
  <si>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</si>
  <si>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</si>
  <si>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</si>
  <si>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</si>
  <si>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</si>
  <si>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</si>
  <si>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</si>
  <si>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</si>
  <si>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</si>
  <si>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</si>
  <si>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</si>
  <si>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</si>
  <si>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</si>
  <si>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</si>
  <si>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</si>
  <si>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</si>
  <si>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</si>
  <si>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</si>
  <si>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</si>
  <si>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</si>
  <si>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</si>
  <si>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</si>
  <si>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</si>
  <si>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</si>
  <si>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</si>
  <si>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</si>
  <si>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</si>
  <si>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</si>
  <si>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</si>
  <si>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</si>
  <si>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</si>
  <si>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</si>
  <si>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</si>
  <si>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</si>
  <si>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</si>
  <si>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</si>
  <si>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</si>
  <si>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</si>
  <si>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</si>
  <si>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</si>
  <si>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</si>
  <si>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</si>
  <si>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</si>
  <si>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</si>
  <si>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</si>
  <si>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</si>
  <si>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</si>
  <si>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</si>
  <si>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</si>
  <si>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</si>
  <si>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</si>
  <si>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</si>
  <si>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</si>
  <si>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</si>
  <si>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</si>
  <si>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</si>
  <si>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</si>
  <si>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</si>
  <si>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</si>
  <si>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</si>
  <si>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</si>
  <si>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</si>
  <si>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</si>
  <si>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</si>
  <si>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</si>
  <si>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</si>
  <si>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</si>
  <si>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</si>
  <si>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</si>
  <si>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</si>
  <si>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</si>
  <si>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</si>
  <si>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</si>
  <si>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</si>
  <si>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</si>
  <si>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</si>
  <si>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</si>
  <si>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</si>
  <si>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</si>
  <si>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</si>
  <si>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</si>
  <si>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</si>
  <si>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</si>
  <si>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</si>
  <si>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</si>
  <si>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</si>
  <si>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</si>
  <si>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</si>
  <si>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</si>
  <si>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</si>
  <si>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</si>
  <si>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</si>
  <si>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</si>
  <si>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</si>
  <si>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</si>
  <si>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</si>
  <si>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</si>
  <si>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</si>
  <si>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</si>
  <si>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</si>
  <si>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</si>
  <si>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</si>
  <si>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</si>
  <si>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</si>
  <si>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</si>
  <si>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</si>
  <si>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</si>
  <si>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</si>
  <si>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</si>
  <si>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</si>
  <si>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</si>
  <si>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</si>
  <si>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</si>
  <si>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</si>
  <si>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</si>
  <si>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</si>
  <si>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</si>
  <si>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</si>
  <si>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</si>
  <si>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</si>
  <si>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</si>
  <si>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</si>
  <si>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</si>
  <si>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</si>
  <si>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</si>
  <si>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</si>
  <si>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</si>
  <si>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</si>
  <si>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</si>
  <si>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</si>
  <si>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</si>
  <si>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</si>
  <si>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</si>
  <si>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</si>
  <si>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</si>
  <si>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</si>
  <si>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</si>
  <si>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</si>
  <si>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</si>
  <si>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</si>
  <si>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</si>
  <si>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</si>
  <si>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</si>
  <si>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</si>
  <si>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</si>
  <si>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</si>
  <si>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</si>
  <si>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</si>
  <si>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</si>
  <si>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</si>
  <si>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</si>
  <si>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</si>
  <si>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</si>
  <si>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</si>
  <si>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</si>
  <si>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</si>
  <si>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</si>
  <si>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</si>
  <si>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</si>
  <si>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</si>
  <si>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</si>
  <si>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</si>
  <si>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</si>
  <si>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</si>
  <si>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</si>
  <si>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</si>
  <si>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</si>
  <si>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</si>
  <si>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</si>
  <si>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</si>
  <si>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</si>
  <si>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</si>
  <si>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</si>
  <si>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</si>
  <si>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</si>
  <si>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</si>
  <si>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</si>
  <si>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</si>
  <si>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</si>
  <si>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</si>
  <si>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</si>
  <si>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</si>
  <si>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</si>
  <si>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</si>
  <si>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</si>
  <si>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</si>
  <si>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</si>
  <si>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</si>
  <si>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</si>
  <si>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</si>
  <si>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</si>
  <si>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</si>
  <si>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</si>
  <si>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</si>
  <si>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</si>
  <si>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</si>
  <si>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</si>
  <si>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</si>
  <si>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</si>
  <si>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</si>
  <si>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</si>
  <si>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</si>
  <si>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</si>
  <si>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</si>
  <si>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</si>
  <si>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</si>
  <si>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</si>
  <si>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</si>
  <si>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</si>
  <si>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</si>
  <si>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</si>
  <si>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</si>
  <si>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</si>
  <si>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</si>
  <si>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</si>
  <si>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</si>
  <si>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</si>
  <si>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</si>
  <si>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</si>
  <si>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</si>
  <si>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</si>
  <si>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</si>
  <si>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</si>
  <si>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</si>
  <si>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</si>
  <si>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</si>
  <si>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</si>
  <si>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</si>
  <si>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</si>
  <si>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</si>
  <si>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</si>
  <si>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</si>
  <si>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</si>
  <si>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</si>
  <si>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</si>
  <si>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</si>
  <si>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</si>
  <si>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</si>
  <si>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</si>
  <si>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</si>
  <si>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</si>
  <si>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</si>
  <si>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</si>
  <si>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</si>
  <si>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</si>
  <si>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</si>
  <si>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</si>
  <si>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</si>
  <si>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</si>
  <si>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</si>
  <si>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</si>
  <si>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</si>
  <si>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</si>
  <si>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</si>
  <si>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</si>
  <si>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</si>
  <si>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</si>
  <si>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</si>
  <si>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</si>
  <si>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</si>
  <si>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</si>
  <si>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</si>
  <si>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</si>
  <si>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</si>
  <si>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</si>
  <si>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</si>
  <si>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</si>
  <si>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</si>
  <si>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</si>
  <si>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</si>
  <si>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</si>
  <si>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</si>
  <si>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</si>
  <si>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</si>
  <si>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</si>
  <si>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</si>
  <si>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</si>
  <si>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</si>
  <si>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</si>
  <si>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</si>
  <si>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</si>
  <si>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</si>
  <si>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</si>
  <si>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</si>
  <si>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</si>
  <si>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</si>
  <si>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</si>
  <si>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</si>
  <si>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</si>
  <si>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</si>
  <si>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</si>
  <si>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</si>
  <si>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</si>
  <si>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</si>
  <si>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</si>
  <si>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</si>
  <si>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</si>
  <si>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</si>
  <si>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</si>
  <si>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</si>
  <si>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</si>
  <si>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</si>
  <si>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</si>
  <si>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</si>
  <si>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</si>
  <si>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</si>
  <si>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</si>
  <si>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</si>
  <si>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</si>
  <si>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</si>
  <si>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</si>
  <si>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</si>
  <si>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</si>
  <si>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</si>
  <si>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</si>
  <si>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</si>
  <si>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</si>
  <si>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</si>
  <si>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</si>
  <si>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</si>
  <si>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</si>
  <si>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</si>
  <si>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</si>
  <si>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</si>
  <si>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</si>
  <si>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</si>
  <si>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</si>
  <si>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</si>
  <si>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</si>
  <si>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</si>
  <si>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</si>
  <si>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</si>
  <si>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</si>
  <si>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</si>
  <si>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</si>
  <si>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</si>
  <si>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</si>
  <si>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</si>
  <si>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</si>
  <si>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</si>
  <si>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</si>
  <si>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</si>
  <si>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</si>
  <si>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</si>
  <si>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</si>
  <si>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</si>
  <si>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</si>
  <si>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</si>
  <si>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</si>
  <si>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</si>
  <si>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</si>
  <si>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</si>
  <si>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</si>
  <si>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</si>
  <si>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</si>
  <si>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</si>
  <si>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</si>
  <si>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</si>
  <si>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</si>
  <si>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</si>
  <si>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</si>
  <si>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</si>
  <si>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</si>
  <si>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</si>
  <si>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</si>
  <si>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</si>
  <si>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</si>
  <si>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</si>
  <si>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</si>
  <si>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</si>
  <si>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</si>
  <si>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</si>
  <si>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</si>
  <si>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</si>
  <si>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</si>
  <si>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</si>
  <si>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</si>
  <si>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</si>
  <si>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</si>
  <si>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</si>
  <si>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</si>
  <si>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</si>
  <si>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</si>
  <si>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</si>
  <si>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</si>
  <si>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</si>
  <si>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</si>
  <si>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</si>
  <si>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</si>
  <si>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</si>
  <si>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</si>
  <si>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</si>
  <si>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</si>
  <si>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</si>
  <si>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</si>
  <si>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</si>
  <si>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</si>
  <si>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</si>
  <si>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</si>
  <si>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</si>
  <si>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</si>
  <si>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</si>
  <si>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</si>
  <si>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</si>
  <si>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</si>
  <si>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</si>
  <si>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</si>
  <si>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</si>
  <si>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</si>
  <si>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</si>
  <si>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</si>
  <si>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</si>
  <si>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</si>
  <si>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</si>
  <si>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</si>
  <si>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</si>
  <si>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</si>
  <si>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</si>
  <si>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</si>
  <si>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</si>
  <si>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</si>
  <si>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</si>
  <si>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</si>
  <si>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</si>
  <si>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</si>
  <si>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</si>
  <si>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</si>
  <si>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</si>
  <si>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</si>
  <si>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</si>
  <si>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</si>
  <si>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</si>
  <si>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</si>
  <si>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</si>
  <si>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</si>
  <si>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</si>
  <si>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</si>
  <si>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</si>
  <si>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</si>
  <si>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</si>
  <si>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</si>
  <si>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</si>
  <si>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</si>
  <si>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</si>
  <si>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</si>
  <si>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</si>
  <si>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</si>
  <si>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</si>
  <si>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</si>
  <si>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</si>
  <si>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</si>
  <si>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</si>
  <si>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</si>
  <si>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</si>
  <si>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</si>
  <si>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</si>
  <si>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</si>
  <si>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</si>
  <si>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</si>
  <si>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</si>
  <si>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</si>
  <si>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</si>
  <si>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</si>
  <si>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</si>
  <si>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</si>
  <si>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</si>
  <si>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</si>
  <si>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</si>
  <si>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</si>
  <si>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</si>
  <si>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</si>
  <si>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</si>
  <si>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</si>
  <si>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</si>
  <si>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</si>
  <si>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</si>
  <si>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</si>
  <si>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</si>
  <si>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</si>
  <si>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</si>
  <si>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</si>
  <si>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</si>
  <si>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</si>
  <si>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</si>
  <si>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</si>
  <si>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</si>
  <si>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</si>
  <si>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</si>
  <si>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</si>
  <si>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</si>
  <si>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</si>
  <si>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</si>
  <si>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</si>
  <si>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</si>
  <si>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</si>
  <si>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</si>
  <si>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</si>
  <si>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</si>
  <si>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</si>
  <si>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</si>
  <si>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</si>
  <si>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</si>
  <si>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</si>
  <si>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</si>
  <si>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</si>
  <si>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</si>
  <si>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</si>
  <si>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</si>
  <si>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</si>
  <si>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</si>
  <si>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</si>
  <si>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</si>
  <si>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</si>
  <si>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</si>
  <si>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</si>
  <si>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</si>
  <si>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</si>
  <si>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</si>
  <si>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</si>
  <si>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</si>
  <si>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</si>
  <si>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</si>
  <si>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</si>
  <si>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</si>
  <si>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</si>
  <si>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</si>
  <si>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</si>
  <si>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</si>
  <si>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</si>
  <si>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</si>
  <si>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</si>
  <si>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</si>
  <si>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</si>
  <si>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</si>
  <si>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</si>
  <si>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</si>
  <si>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</si>
  <si>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</si>
  <si>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</si>
  <si>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</si>
  <si>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</si>
  <si>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</si>
  <si>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</si>
  <si>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</si>
  <si>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</si>
  <si>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</si>
  <si>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</si>
  <si>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</si>
  <si>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</si>
  <si>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</si>
  <si>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</si>
  <si>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</si>
  <si>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</si>
  <si>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</si>
  <si>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</si>
  <si>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</si>
  <si>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</si>
  <si>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</si>
  <si>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</si>
  <si>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</si>
  <si>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</si>
  <si>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</si>
  <si>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</si>
  <si>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</si>
  <si>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</si>
  <si>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</si>
  <si>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</si>
  <si>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</si>
  <si>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</si>
  <si>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</si>
  <si>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</si>
  <si>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</si>
  <si>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</si>
  <si>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</si>
  <si>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</si>
  <si>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</si>
  <si>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</si>
  <si>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</si>
  <si>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</si>
  <si>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</si>
  <si>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</si>
  <si>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</si>
  <si>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</si>
  <si>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</si>
  <si>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</si>
  <si>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</si>
  <si>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</si>
  <si>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</si>
  <si>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</si>
  <si>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</si>
  <si>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</si>
  <si>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</si>
  <si>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</si>
  <si>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</si>
  <si>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</si>
  <si>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</si>
  <si>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</si>
  <si>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</si>
  <si>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</si>
  <si>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</si>
  <si>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</si>
  <si>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</si>
  <si>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</si>
  <si>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</si>
  <si>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</si>
  <si>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</si>
  <si>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</si>
  <si>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</si>
  <si>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</si>
  <si>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</si>
  <si>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</si>
  <si>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</si>
  <si>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</si>
  <si>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</si>
  <si>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</si>
  <si>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</si>
  <si>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</si>
  <si>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</si>
  <si>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</si>
  <si>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</si>
  <si>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</si>
  <si>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</si>
  <si>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</si>
  <si>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</si>
  <si>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</si>
  <si>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</si>
  <si>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</si>
  <si>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</si>
  <si>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</si>
  <si>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</si>
  <si>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</si>
  <si>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</si>
  <si>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</si>
  <si>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</si>
  <si>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</si>
  <si>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</si>
  <si>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</si>
  <si>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</si>
  <si>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</si>
  <si>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</si>
  <si>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</si>
  <si>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</si>
  <si>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</si>
  <si>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</si>
  <si>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</si>
  <si>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</si>
  <si>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</si>
  <si>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</si>
  <si>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</si>
  <si>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</si>
  <si>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</si>
  <si>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</si>
  <si>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</si>
  <si>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</si>
  <si>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</si>
  <si>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</si>
  <si>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</si>
  <si>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</si>
  <si>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</si>
  <si>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</si>
  <si>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</si>
  <si>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</si>
  <si>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</si>
  <si>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</si>
  <si>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</si>
  <si>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</si>
  <si>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</si>
  <si>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</si>
  <si>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</si>
  <si>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</si>
  <si>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</si>
  <si>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</si>
  <si>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</si>
  <si>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</si>
  <si>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</si>
  <si>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</si>
  <si>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</si>
  <si>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</si>
  <si>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</si>
  <si>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</si>
  <si>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</si>
  <si>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</si>
  <si>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</si>
  <si>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</si>
  <si>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</si>
  <si>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</si>
  <si>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</si>
  <si>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</si>
  <si>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</si>
  <si>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</si>
  <si>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</si>
  <si>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</si>
  <si>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</si>
  <si>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</si>
  <si>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</si>
  <si>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</si>
  <si>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</si>
  <si>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</si>
  <si>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</si>
  <si>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</si>
  <si>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</si>
  <si>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</si>
  <si>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</si>
  <si>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</si>
  <si>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</si>
  <si>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</si>
  <si>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</si>
  <si>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</si>
  <si>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</si>
  <si>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</si>
  <si>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</si>
  <si>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</si>
  <si>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</si>
  <si>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</si>
  <si>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</si>
  <si>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</si>
  <si>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</si>
  <si>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</si>
  <si>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</si>
  <si>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</si>
  <si>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</si>
  <si>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</si>
  <si>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</si>
  <si>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</si>
  <si>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</si>
  <si>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</si>
  <si>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</si>
  <si>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</si>
  <si>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</si>
  <si>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</si>
  <si>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</si>
  <si>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</si>
  <si>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</si>
  <si>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</si>
  <si>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</si>
  <si>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</si>
  <si>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</si>
  <si>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</si>
  <si>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</si>
  <si>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</si>
  <si>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</si>
  <si>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</si>
  <si>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</si>
  <si>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</si>
  <si>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</si>
  <si>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</si>
  <si>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</si>
  <si>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</si>
  <si>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</si>
  <si>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</si>
  <si>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</si>
  <si>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</si>
  <si>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</si>
  <si>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</si>
  <si>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</si>
  <si>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</si>
  <si>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</si>
  <si>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</si>
  <si>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</si>
  <si>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</si>
  <si>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</si>
  <si>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</si>
  <si>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</si>
  <si>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</si>
  <si>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</si>
  <si>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</si>
  <si>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</si>
  <si>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</si>
  <si>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</si>
  <si>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</si>
  <si>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</si>
  <si>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</si>
  <si>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</si>
  <si>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</si>
  <si>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</si>
  <si>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</si>
  <si>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</si>
  <si>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</si>
  <si>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</si>
  <si>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</si>
  <si>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</si>
  <si>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</si>
  <si>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</si>
  <si>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</si>
  <si>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</si>
  <si>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</si>
  <si>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</si>
  <si>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</si>
  <si>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</si>
  <si>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</si>
  <si>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</si>
  <si>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</si>
  <si>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</si>
  <si>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</si>
  <si>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</si>
  <si>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</si>
  <si>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</si>
  <si>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</si>
  <si>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</si>
  <si>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</si>
  <si>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</si>
  <si>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</si>
  <si>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</si>
  <si>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</si>
  <si>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</si>
  <si>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</si>
  <si>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</si>
  <si>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</si>
  <si>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</si>
  <si>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</si>
  <si>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</si>
  <si>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</si>
  <si>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</si>
  <si>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</si>
  <si>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</si>
  <si>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</si>
  <si>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</si>
  <si>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</si>
  <si>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</si>
  <si>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</si>
  <si>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</si>
  <si>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</si>
  <si>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</si>
  <si>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</si>
  <si>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</si>
  <si>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</si>
  <si>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</si>
  <si>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</si>
  <si>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</si>
  <si>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</si>
  <si>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</si>
  <si>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</si>
  <si>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</si>
  <si>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</si>
  <si>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</si>
  <si>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</si>
  <si>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</si>
  <si>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</si>
  <si>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</si>
  <si>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</si>
  <si>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</si>
  <si>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</si>
  <si>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</si>
  <si>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</si>
  <si>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</si>
  <si>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</si>
  <si>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</si>
  <si>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</si>
  <si>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</si>
  <si>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</si>
  <si>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</si>
  <si>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</si>
  <si>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</si>
  <si>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</si>
  <si>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</si>
  <si>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</si>
  <si>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</si>
  <si>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</si>
  <si>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</si>
  <si>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</si>
  <si>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</si>
  <si>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</si>
  <si>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</si>
  <si>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</si>
  <si>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</si>
  <si>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</si>
  <si>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</si>
  <si>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</si>
  <si>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</si>
  <si>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</si>
  <si>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</si>
  <si>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</si>
  <si>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</si>
  <si>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</si>
  <si>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</si>
  <si>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</si>
  <si>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</si>
  <si>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</si>
  <si>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</si>
  <si>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</si>
  <si>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</si>
  <si>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</si>
  <si>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</si>
  <si>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</si>
  <si>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</si>
  <si>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</si>
  <si>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</si>
  <si>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</si>
  <si>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</si>
  <si>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</si>
  <si>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</si>
  <si>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</si>
  <si>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</si>
  <si>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</si>
  <si>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</si>
  <si>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</si>
  <si>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</si>
  <si>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</si>
  <si>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</si>
  <si>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</si>
  <si>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</si>
  <si>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</si>
  <si>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</si>
  <si>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</si>
  <si>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</si>
  <si>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</si>
  <si>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</si>
  <si>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</si>
  <si>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</si>
  <si>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</si>
  <si>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</si>
  <si>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</si>
  <si>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</si>
  <si>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</si>
  <si>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</si>
  <si>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</si>
  <si>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</si>
  <si>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</si>
  <si>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</si>
  <si>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</si>
  <si>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</si>
  <si>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</si>
  <si>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</si>
  <si>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</si>
  <si>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</si>
  <si>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</si>
  <si>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</si>
  <si>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</si>
  <si>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</si>
  <si>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</si>
  <si>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</si>
  <si>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</si>
  <si>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</si>
  <si>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</si>
  <si>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</si>
  <si>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</si>
  <si>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</si>
  <si>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</si>
  <si>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</si>
  <si>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</si>
  <si>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</si>
  <si>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</si>
  <si>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</si>
  <si>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</si>
  <si>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</si>
  <si>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</si>
  <si>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</si>
  <si>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</si>
  <si>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</si>
  <si>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</si>
  <si>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</si>
  <si>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</si>
  <si>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</si>
  <si>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</si>
  <si>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</si>
  <si>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</si>
  <si>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</si>
  <si>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</si>
  <si>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</si>
  <si>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</si>
  <si>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</si>
  <si>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</si>
  <si>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</si>
  <si>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</si>
  <si>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</si>
  <si>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</si>
  <si>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</si>
  <si>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</si>
  <si>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</si>
  <si>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</si>
  <si>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</si>
  <si>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</si>
  <si>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</si>
  <si>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</si>
  <si>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</si>
  <si>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</si>
  <si>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</si>
  <si>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</si>
  <si>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</si>
  <si>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</si>
  <si>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</si>
  <si>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</si>
  <si>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</si>
  <si>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</si>
  <si>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</si>
  <si>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</si>
  <si>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</si>
  <si>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</si>
  <si>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</si>
  <si>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</si>
  <si>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</si>
  <si>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</si>
  <si>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</si>
  <si>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</si>
  <si>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</si>
  <si>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</si>
  <si>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</si>
  <si>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</si>
  <si>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</si>
  <si>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</si>
  <si>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</si>
  <si>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</si>
  <si>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</si>
  <si>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</si>
  <si>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</si>
  <si>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</si>
  <si>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</si>
  <si>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</si>
  <si>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</si>
  <si>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</si>
  <si>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</si>
  <si>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</si>
  <si>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</si>
  <si>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</si>
  <si>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</si>
  <si>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</si>
  <si>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</si>
  <si>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</si>
  <si>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</si>
  <si>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</si>
  <si>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</si>
  <si>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</si>
  <si>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</si>
  <si>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</si>
  <si>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</si>
  <si>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</si>
  <si>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</si>
  <si>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</si>
  <si>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</si>
  <si>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</si>
  <si>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</si>
  <si>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</si>
  <si>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</si>
  <si>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</si>
  <si>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</si>
  <si>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</si>
  <si>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</si>
  <si>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</si>
  <si>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</si>
  <si>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</si>
  <si>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</si>
  <si>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</si>
  <si>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</si>
  <si>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</si>
  <si>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</si>
  <si>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</si>
  <si>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</si>
  <si>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</si>
  <si>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</si>
  <si>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</si>
  <si>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</si>
  <si>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</si>
  <si>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</si>
  <si>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</si>
  <si>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</si>
  <si>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</si>
  <si>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</si>
  <si>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</si>
  <si>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</si>
  <si>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</si>
  <si>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</si>
  <si>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</si>
  <si>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</si>
  <si>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</si>
  <si>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</si>
  <si>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</si>
  <si>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</si>
  <si>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</si>
  <si>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</si>
  <si>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</si>
  <si>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</si>
  <si>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</si>
  <si>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</si>
  <si>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</si>
  <si>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</si>
  <si>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</si>
  <si>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</si>
  <si>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</si>
  <si>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</si>
  <si>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</si>
  <si>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</si>
  <si>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</si>
  <si>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</si>
  <si>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</si>
  <si>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</si>
  <si>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</si>
  <si>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</si>
  <si>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</si>
  <si>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</si>
  <si>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</si>
  <si>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</si>
  <si>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</si>
  <si>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</si>
  <si>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</si>
  <si>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</si>
  <si>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</si>
  <si>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</si>
  <si>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</si>
  <si>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</si>
  <si>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</si>
  <si>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</si>
  <si>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</si>
  <si>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</si>
  <si>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</si>
  <si>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</si>
  <si>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</si>
  <si>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</si>
  <si>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</si>
  <si>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</si>
  <si>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</si>
  <si>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</si>
  <si>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</si>
  <si>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</si>
  <si>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</si>
  <si>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</si>
  <si>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</si>
  <si>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</si>
  <si>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</si>
  <si>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</si>
  <si>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</si>
  <si>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</si>
  <si>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</si>
  <si>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</si>
  <si>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</si>
  <si>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</si>
  <si>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</si>
  <si>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</si>
  <si>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</si>
  <si>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</si>
  <si>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</si>
  <si>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</si>
  <si>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</si>
  <si>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</si>
  <si>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</si>
  <si>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</si>
  <si>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</si>
  <si>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</si>
  <si>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</si>
  <si>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</si>
  <si>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</si>
  <si>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</si>
  <si>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</si>
  <si>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</si>
  <si>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</si>
  <si>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</si>
  <si>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</si>
  <si>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</si>
  <si>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</si>
  <si>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</si>
  <si>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</si>
  <si>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</si>
  <si>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</si>
  <si>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</si>
  <si>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</si>
  <si>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</si>
  <si>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</si>
  <si>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</si>
  <si>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</si>
  <si>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</si>
  <si>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</si>
  <si>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</si>
  <si>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</si>
  <si>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</si>
  <si>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</si>
  <si>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</si>
  <si>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</si>
  <si>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</si>
  <si>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</si>
  <si>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</si>
  <si>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</si>
  <si>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</si>
  <si>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</si>
  <si>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</si>
  <si>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</si>
  <si>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</si>
  <si>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</si>
  <si>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</si>
  <si>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</si>
  <si>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</si>
  <si>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</si>
  <si>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</si>
  <si>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</si>
  <si>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</si>
  <si>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</si>
  <si>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</si>
  <si>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</si>
  <si>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</si>
  <si>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</si>
  <si>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</si>
  <si>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</si>
  <si>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</si>
  <si>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</si>
  <si>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</si>
  <si>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</si>
  <si>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</si>
  <si>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</si>
  <si>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</si>
  <si>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</si>
  <si>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</si>
  <si>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</si>
  <si>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</si>
  <si>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</si>
  <si>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</si>
  <si>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</si>
  <si>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</si>
  <si>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</si>
  <si>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</si>
  <si>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</si>
  <si>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</si>
  <si>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</si>
  <si>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</si>
  <si>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</si>
  <si>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</si>
  <si>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</si>
  <si>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</si>
  <si>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</si>
  <si>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</si>
  <si>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</si>
  <si>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</si>
  <si>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</si>
  <si>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</si>
  <si>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</si>
  <si>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</si>
  <si>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</si>
  <si>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</si>
  <si>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</si>
  <si>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</si>
  <si>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</si>
  <si>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</si>
  <si>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</si>
  <si>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</si>
  <si>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</si>
  <si>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</si>
  <si>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</si>
  <si>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</si>
  <si>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</si>
  <si>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</si>
  <si>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</si>
  <si>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</si>
  <si>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</si>
  <si>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</si>
  <si>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</si>
  <si>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</si>
  <si>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</si>
  <si>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</si>
  <si>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</si>
  <si>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</si>
  <si>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</si>
  <si>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</si>
  <si>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</si>
  <si>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</si>
  <si>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</si>
  <si>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</si>
  <si>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</si>
  <si>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</si>
  <si>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</si>
  <si>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</si>
  <si>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</si>
  <si>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</si>
  <si>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</si>
  <si>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</si>
  <si>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</si>
  <si>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</si>
  <si>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</si>
  <si>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</si>
  <si>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</si>
  <si>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</si>
  <si>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</si>
  <si>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</si>
  <si>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</si>
  <si>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</si>
  <si>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</si>
  <si>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</si>
  <si>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</si>
  <si>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</si>
  <si>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</si>
  <si>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</si>
  <si>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</si>
  <si>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</si>
  <si>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</si>
  <si>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</si>
  <si>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</si>
  <si>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</si>
  <si>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</si>
  <si>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</si>
  <si>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</si>
  <si>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</si>
  <si>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</si>
  <si>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</si>
  <si>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</si>
  <si>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</si>
  <si>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</si>
  <si>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</si>
  <si>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</si>
  <si>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</si>
  <si>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</si>
  <si>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</si>
  <si>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</si>
  <si>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</si>
  <si>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</si>
  <si>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</si>
  <si>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</si>
  <si>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</si>
  <si>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</si>
  <si>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</si>
  <si>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</si>
  <si>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</si>
  <si>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</si>
  <si>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</si>
  <si>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</si>
  <si>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</si>
  <si>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</si>
  <si>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</si>
  <si>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</si>
  <si>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</si>
  <si>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</si>
  <si>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</si>
  <si>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</si>
  <si>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</si>
  <si>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</si>
  <si>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</si>
  <si>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</si>
  <si>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</si>
  <si>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</si>
  <si>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</si>
  <si>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</si>
  <si>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</si>
  <si>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</si>
  <si>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</si>
  <si>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</si>
  <si>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</si>
  <si>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</si>
  <si>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</si>
  <si>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</si>
  <si>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</si>
  <si>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</si>
  <si>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</si>
  <si>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</si>
  <si>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</si>
  <si>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</si>
  <si>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</si>
  <si>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</si>
  <si>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</si>
  <si>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</si>
  <si>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</si>
  <si>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</si>
  <si>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</si>
  <si>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</si>
  <si>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</si>
  <si>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</si>
  <si>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</si>
  <si>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</si>
  <si>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</si>
  <si>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</si>
  <si>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</si>
  <si>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</si>
  <si>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</si>
  <si>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</si>
  <si>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</si>
  <si>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</si>
  <si>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</si>
  <si>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</si>
  <si>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</si>
  <si>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</si>
  <si>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</si>
  <si>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</si>
  <si>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</si>
  <si>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</si>
  <si>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</si>
  <si>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</si>
  <si>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</si>
  <si>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</si>
  <si>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</si>
  <si>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</si>
  <si>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</si>
  <si>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</si>
  <si>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</si>
  <si>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</si>
  <si>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</si>
  <si>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</si>
  <si>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</si>
  <si>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</si>
  <si>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</si>
  <si>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</si>
  <si>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</si>
  <si>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</si>
  <si>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</si>
  <si>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</si>
  <si>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</si>
  <si>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</si>
  <si>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</si>
  <si>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</si>
  <si>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</si>
  <si>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</si>
  <si>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</si>
  <si>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</si>
  <si>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</si>
  <si>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</si>
  <si>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</si>
  <si>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</si>
  <si>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</si>
  <si>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</si>
  <si>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</si>
  <si>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</si>
  <si>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</si>
  <si>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</si>
  <si>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</si>
  <si>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</si>
  <si>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</si>
  <si>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</si>
  <si>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</si>
  <si>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</si>
  <si>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</si>
  <si>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</si>
  <si>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</si>
  <si>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</si>
  <si>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</si>
  <si>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</si>
  <si>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</si>
  <si>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</si>
  <si>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</si>
  <si>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</si>
  <si>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</si>
  <si>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</si>
  <si>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</si>
  <si>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</si>
  <si>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</si>
  <si>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</si>
  <si>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</si>
  <si>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</si>
  <si>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</si>
  <si>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</si>
  <si>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</si>
  <si>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</si>
  <si>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</si>
  <si>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</si>
  <si>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</si>
  <si>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</si>
  <si>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</si>
  <si>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</si>
  <si>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</si>
  <si>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</si>
  <si>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</si>
  <si>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</si>
  <si>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</si>
  <si>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</si>
  <si>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</si>
  <si>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</si>
  <si>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</si>
  <si>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</si>
  <si>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</si>
  <si>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</si>
  <si>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</si>
  <si>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</si>
  <si>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</si>
  <si>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</si>
  <si>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</si>
  <si>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</si>
  <si>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</si>
  <si>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</si>
  <si>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</si>
  <si>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</si>
  <si>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</si>
  <si>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</si>
  <si>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</si>
  <si>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</si>
  <si>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</si>
  <si>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</si>
  <si>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</si>
  <si>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</si>
  <si>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</si>
  <si>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</si>
  <si>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</si>
  <si>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</si>
  <si>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</si>
  <si>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</si>
  <si>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</si>
  <si>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</si>
  <si>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</si>
  <si>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</si>
  <si>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</si>
  <si>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</si>
  <si>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</si>
  <si>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</si>
  <si>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</si>
  <si>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</si>
  <si>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</si>
  <si>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</si>
  <si>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</si>
  <si>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</si>
  <si>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</si>
  <si>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</si>
  <si>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</si>
  <si>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</si>
  <si>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</si>
  <si>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</si>
  <si>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</si>
  <si>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</si>
  <si>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</si>
  <si>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</si>
  <si>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</si>
  <si>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</si>
  <si>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</si>
  <si>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</si>
  <si>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</si>
  <si>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</si>
  <si>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</si>
  <si>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</si>
  <si>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</si>
  <si>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</si>
  <si>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</si>
  <si>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</si>
  <si>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</si>
  <si>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</si>
  <si>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</si>
  <si>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</si>
  <si>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</si>
  <si>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</si>
  <si>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</si>
  <si>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</si>
  <si>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</si>
  <si>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</si>
  <si>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</si>
  <si>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</si>
  <si>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</si>
  <si>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</si>
  <si>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</si>
  <si>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</si>
  <si>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</si>
  <si>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</si>
  <si>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</si>
  <si>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</si>
  <si>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</si>
  <si>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</si>
  <si>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</si>
  <si>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</si>
  <si>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</si>
  <si>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</si>
  <si>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</si>
  <si>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</si>
  <si>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</si>
  <si>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</si>
  <si>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</si>
  <si>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</si>
  <si>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</si>
  <si>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</si>
  <si>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</si>
  <si>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</si>
  <si>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</si>
  <si>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</si>
  <si>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</si>
  <si>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</si>
  <si>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</si>
  <si>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</si>
  <si>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</si>
  <si>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</si>
  <si>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</si>
  <si>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</si>
  <si>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</si>
  <si>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</si>
  <si>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</si>
  <si>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</si>
  <si>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</si>
  <si>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</si>
  <si>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</si>
  <si>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</si>
  <si>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</si>
  <si>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</si>
  <si>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</si>
  <si>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</si>
  <si>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</si>
  <si>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</si>
  <si>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</si>
  <si>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</si>
  <si>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</si>
  <si>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</si>
  <si>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</si>
  <si>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</si>
  <si>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</si>
  <si>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</si>
  <si>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</si>
  <si>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</si>
  <si>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</si>
  <si>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</si>
  <si>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</si>
  <si>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</si>
  <si>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</si>
  <si>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</si>
  <si>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</si>
  <si>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</si>
  <si>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</si>
  <si>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</si>
  <si>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</si>
  <si>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</si>
  <si>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</si>
  <si>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</si>
  <si>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</si>
  <si>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</si>
  <si>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</si>
  <si>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</si>
  <si>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</si>
  <si>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</si>
  <si>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</si>
  <si>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</si>
  <si>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</si>
  <si>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</si>
  <si>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</si>
  <si>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</si>
  <si>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</si>
  <si>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</si>
  <si>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</si>
  <si>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</si>
  <si>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</si>
  <si>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</si>
  <si>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</si>
  <si>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</si>
  <si>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</si>
  <si>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</si>
  <si>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</si>
  <si>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</si>
  <si>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</si>
  <si>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</si>
  <si>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</si>
  <si>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</si>
  <si>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</si>
  <si>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</si>
  <si>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</si>
  <si>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</si>
  <si>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</si>
  <si>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</si>
  <si>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</si>
  <si>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</si>
  <si>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</si>
  <si>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</si>
  <si>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</si>
  <si>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</si>
  <si>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</si>
  <si>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</si>
  <si>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</si>
  <si>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</si>
  <si>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</si>
  <si>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</si>
  <si>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</si>
  <si>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</si>
  <si>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</si>
  <si>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</si>
  <si>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</si>
  <si>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</si>
  <si>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</si>
  <si>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</si>
  <si>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</si>
  <si>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</si>
  <si>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</si>
  <si>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</si>
  <si>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</si>
  <si>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</si>
  <si>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</si>
  <si>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</si>
  <si>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</si>
  <si>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</si>
  <si>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</si>
  <si>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</si>
  <si>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</si>
  <si>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</si>
  <si>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</si>
  <si>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</si>
  <si>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</si>
  <si>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</si>
  <si>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</si>
  <si>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</si>
  <si>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</si>
  <si>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</si>
  <si>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</si>
  <si>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</si>
  <si>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</si>
  <si>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</si>
  <si>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</si>
  <si>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</si>
  <si>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</si>
  <si>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</si>
  <si>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</si>
  <si>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</si>
  <si>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</si>
  <si>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</si>
  <si>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</si>
  <si>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</si>
  <si>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</si>
  <si>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</si>
  <si>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</si>
  <si>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</si>
  <si>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</si>
  <si>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</si>
  <si>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</si>
  <si>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</si>
  <si>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</si>
  <si>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</si>
  <si>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</si>
  <si>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</si>
  <si>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</si>
  <si>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</si>
  <si>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</si>
  <si>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</si>
  <si>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</si>
  <si>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</si>
  <si>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</si>
  <si>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</si>
  <si>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</si>
  <si>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</si>
  <si>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</si>
  <si>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</si>
  <si>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</si>
  <si>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</si>
  <si>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</si>
  <si>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</si>
  <si>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</si>
  <si>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</si>
  <si>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</si>
  <si>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</si>
  <si>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</si>
  <si>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</si>
  <si>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</si>
  <si>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</si>
  <si>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</si>
  <si>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</si>
  <si>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</si>
  <si>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</si>
  <si>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</si>
  <si>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</si>
  <si>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</si>
  <si>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</si>
  <si>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</si>
  <si>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</si>
  <si>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</si>
  <si>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</si>
  <si>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</si>
  <si>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</si>
  <si>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</si>
  <si>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</si>
  <si>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</si>
  <si>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</si>
  <si>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</si>
  <si>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</si>
  <si>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</si>
  <si>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</si>
  <si>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</si>
  <si>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</si>
  <si>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</si>
  <si>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</si>
  <si>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</si>
  <si>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</si>
  <si>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</si>
  <si>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</si>
  <si>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</si>
  <si>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</si>
  <si>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</si>
  <si>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</si>
  <si>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</si>
  <si>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</si>
  <si>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</si>
  <si>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</si>
  <si>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</si>
  <si>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</si>
  <si>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</si>
  <si>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</si>
  <si>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</si>
  <si>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</si>
  <si>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</si>
  <si>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</si>
  <si>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</si>
  <si>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</si>
  <si>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</si>
  <si>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</si>
  <si>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</si>
  <si>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</si>
  <si>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</si>
  <si>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</si>
  <si>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</si>
  <si>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</si>
  <si>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</si>
  <si>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</si>
  <si>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</si>
  <si>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</si>
  <si>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</si>
  <si>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</si>
  <si>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</si>
  <si>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</si>
  <si>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</si>
  <si>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</si>
  <si>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</si>
  <si>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</si>
  <si>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</si>
  <si>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</si>
  <si>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</si>
  <si>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</si>
  <si>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</si>
  <si>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</si>
  <si>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</si>
  <si>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</si>
  <si>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</si>
  <si>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</si>
  <si>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</si>
  <si>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</si>
  <si>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</si>
  <si>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</si>
  <si>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</si>
  <si>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</si>
  <si>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</si>
  <si>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</si>
  <si>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</si>
  <si>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</si>
  <si>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</si>
  <si>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</si>
  <si>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</si>
  <si>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</si>
  <si>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</si>
  <si>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</si>
  <si>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</si>
  <si>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</si>
  <si>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</si>
  <si>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</si>
  <si>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</si>
  <si>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</si>
  <si>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</si>
  <si>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</si>
  <si>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</si>
  <si>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</si>
  <si>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</si>
  <si>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</si>
  <si>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</si>
  <si>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</si>
  <si>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</si>
  <si>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</si>
  <si>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</si>
  <si>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</si>
  <si>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</si>
  <si>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</si>
  <si>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</si>
  <si>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</si>
  <si>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</si>
  <si>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</si>
  <si>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</si>
  <si>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</si>
  <si>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</si>
  <si>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</si>
  <si>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</si>
  <si>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</si>
  <si>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</si>
  <si>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</si>
  <si>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</si>
  <si>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</si>
  <si>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</si>
  <si>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</si>
  <si>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</si>
  <si>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</si>
  <si>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</si>
  <si>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</si>
  <si>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</si>
  <si>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</si>
  <si>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</si>
  <si>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</si>
  <si>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</si>
  <si>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</si>
  <si>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</si>
  <si>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</si>
  <si>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</si>
  <si>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</si>
  <si>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</si>
  <si>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</si>
  <si>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</si>
  <si>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</si>
  <si>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</si>
  <si>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</si>
  <si>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</si>
  <si>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</si>
  <si>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</si>
  <si>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</si>
  <si>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</si>
  <si>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</si>
  <si>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</si>
  <si>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</si>
  <si>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</si>
  <si>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</si>
  <si>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</si>
  <si>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</si>
  <si>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</si>
  <si>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</si>
  <si>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</si>
  <si>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</si>
  <si>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</si>
  <si>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</si>
  <si>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</si>
  <si>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</si>
  <si>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</si>
  <si>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</si>
  <si>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</si>
  <si>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</si>
  <si>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</si>
  <si>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</si>
  <si>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</si>
  <si>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</si>
  <si>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</si>
  <si>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</si>
  <si>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</si>
  <si>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</si>
  <si>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</si>
  <si>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</si>
  <si>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</si>
  <si>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</si>
  <si>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</si>
  <si>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</si>
  <si>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</si>
  <si>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</si>
  <si>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</si>
  <si>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</si>
  <si>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</si>
  <si>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</si>
  <si>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</si>
  <si>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</si>
  <si>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</si>
  <si>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</si>
  <si>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</si>
  <si>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</si>
  <si>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</si>
  <si>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</si>
  <si>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</si>
  <si>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</si>
  <si>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</si>
  <si>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</si>
  <si>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</si>
  <si>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</si>
  <si>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</si>
  <si>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</si>
  <si>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</si>
  <si>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</si>
  <si>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</si>
  <si>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</si>
  <si>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</si>
  <si>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</si>
  <si>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</si>
  <si>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</si>
  <si>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</si>
  <si>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</si>
  <si>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</si>
  <si>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</si>
  <si>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</si>
  <si>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</si>
  <si>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</si>
  <si>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</si>
  <si>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</si>
  <si>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</si>
  <si>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</si>
  <si>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</si>
  <si>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</si>
  <si>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</si>
  <si>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</si>
  <si>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</si>
  <si>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</si>
  <si>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</si>
  <si>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</si>
  <si>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</si>
  <si>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</si>
  <si>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</si>
  <si>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</si>
  <si>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</si>
  <si>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</si>
  <si>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</si>
  <si>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</si>
  <si>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</si>
  <si>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</si>
  <si>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</si>
  <si>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</si>
  <si>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</si>
  <si>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</si>
  <si>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</si>
  <si>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</si>
  <si>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</si>
  <si>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</si>
  <si>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</si>
  <si>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</si>
  <si>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</si>
  <si>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</si>
  <si>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</si>
  <si>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</si>
  <si>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</si>
  <si>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</si>
  <si>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</si>
  <si>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</si>
  <si>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</si>
  <si>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</si>
  <si>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</si>
  <si>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</si>
  <si>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</si>
  <si>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</si>
  <si>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</si>
  <si>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</si>
  <si>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</si>
  <si>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</si>
  <si>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</si>
  <si>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</si>
  <si>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</si>
  <si>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</si>
  <si>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</si>
  <si>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</si>
  <si>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</si>
  <si>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</si>
  <si>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</si>
  <si>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</si>
  <si>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</si>
  <si>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</si>
  <si>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</si>
  <si>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</si>
  <si>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</si>
  <si>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</si>
  <si>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</si>
  <si>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</si>
  <si>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</si>
  <si>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</si>
  <si>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</si>
  <si>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</si>
  <si>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</si>
  <si>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</si>
  <si>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</si>
  <si>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</si>
  <si>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</si>
  <si>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</si>
  <si>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</si>
  <si>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</si>
  <si>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</si>
  <si>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</si>
  <si>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</si>
  <si>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</si>
  <si>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</si>
  <si>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</si>
  <si>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</si>
  <si>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</si>
  <si>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</si>
  <si>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</si>
  <si>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</si>
  <si>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</si>
  <si>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</si>
  <si>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</si>
  <si>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</si>
  <si>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</si>
  <si>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</si>
  <si>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</si>
  <si>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</si>
  <si>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</si>
  <si>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</si>
  <si>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</si>
  <si>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</si>
  <si>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</si>
  <si>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</si>
  <si>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</si>
  <si>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</si>
  <si>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</si>
  <si>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</si>
  <si>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</si>
  <si>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</si>
  <si>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</si>
  <si>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</si>
  <si>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</si>
  <si>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</si>
  <si>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</si>
  <si>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</si>
  <si>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</si>
  <si>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</si>
  <si>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</si>
  <si>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</si>
  <si>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</si>
  <si>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</si>
  <si>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</si>
  <si>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</si>
  <si>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</si>
  <si>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</si>
  <si>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</si>
  <si>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</si>
  <si>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</si>
  <si>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</si>
  <si>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</si>
  <si>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</si>
  <si>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</si>
  <si>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</si>
  <si>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</si>
  <si>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</si>
  <si>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</si>
  <si>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</si>
  <si>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</si>
  <si>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</si>
  <si>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</si>
  <si>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</si>
  <si>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</si>
  <si>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</si>
  <si>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</si>
  <si>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</si>
  <si>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</si>
  <si>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</si>
  <si>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</si>
  <si>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</si>
  <si>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</si>
  <si>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</si>
  <si>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</si>
  <si>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</si>
  <si>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</si>
  <si>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</si>
  <si>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</si>
  <si>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</si>
  <si>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</si>
  <si>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</si>
  <si>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</si>
  <si>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</si>
  <si>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</si>
  <si>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</si>
  <si>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</si>
  <si>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</si>
  <si>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</si>
  <si>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</si>
  <si>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</si>
  <si>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</si>
  <si>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</si>
  <si>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</si>
  <si>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</si>
  <si>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</si>
  <si>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</si>
  <si>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</si>
  <si>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</si>
  <si>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</si>
  <si>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</si>
  <si>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</si>
  <si>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</si>
  <si>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</si>
  <si>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</si>
  <si>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</si>
  <si>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</si>
  <si>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</si>
  <si>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</si>
  <si>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</si>
  <si>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</si>
  <si>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</si>
  <si>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</si>
  <si>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</si>
  <si>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</si>
  <si>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</si>
  <si>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</si>
  <si>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</si>
  <si>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</si>
  <si>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</si>
  <si>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</si>
  <si>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</si>
  <si>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</si>
  <si>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</si>
  <si>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</si>
  <si>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</si>
  <si>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</si>
  <si>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</si>
  <si>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</si>
  <si>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</si>
  <si>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</si>
  <si>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</si>
  <si>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</si>
  <si>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</si>
  <si>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</si>
  <si>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</si>
  <si>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</si>
  <si>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</si>
  <si>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</si>
  <si>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</si>
  <si>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</si>
  <si>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</si>
  <si>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</si>
  <si>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</si>
  <si>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</si>
  <si>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</si>
  <si>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</si>
  <si>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</si>
  <si>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</si>
  <si>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</si>
  <si>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</si>
  <si>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</si>
  <si>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</si>
  <si>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</si>
  <si>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</si>
  <si>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</si>
  <si>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</si>
  <si>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</si>
  <si>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</si>
  <si>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</si>
  <si>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</si>
  <si>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</si>
  <si>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</si>
  <si>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</si>
  <si>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</si>
  <si>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</si>
  <si>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</si>
  <si>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</si>
  <si>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</si>
  <si>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</si>
  <si>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</si>
  <si>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</si>
  <si>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</si>
  <si>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</si>
  <si>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</si>
  <si>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</si>
  <si>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</si>
  <si>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</si>
  <si>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</si>
  <si>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</si>
  <si>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</si>
  <si>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</si>
  <si>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</si>
  <si>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</si>
  <si>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</si>
  <si>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</si>
  <si>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</si>
  <si>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</si>
  <si>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</si>
  <si>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</si>
  <si>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</si>
  <si>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</si>
  <si>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</si>
  <si>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</si>
  <si>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</si>
  <si>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</si>
  <si>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</si>
  <si>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</si>
  <si>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</si>
  <si>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</si>
  <si>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</si>
  <si>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</si>
  <si>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</si>
  <si>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</si>
  <si>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</si>
  <si>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</si>
  <si>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</si>
  <si>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</si>
  <si>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</si>
  <si>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</si>
  <si>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</si>
  <si>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</si>
  <si>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</si>
  <si>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</si>
  <si>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</si>
  <si>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</si>
  <si>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</si>
  <si>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</si>
  <si>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</si>
  <si>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</si>
  <si>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</si>
  <si>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</si>
  <si>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</si>
  <si>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</si>
  <si>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</si>
  <si>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</si>
  <si>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</si>
  <si>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</si>
  <si>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</si>
  <si>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</si>
  <si>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</si>
  <si>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</si>
  <si>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</si>
  <si>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</si>
  <si>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</si>
  <si>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</si>
  <si>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</si>
  <si>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</si>
  <si>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</si>
  <si>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</si>
  <si>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</si>
  <si>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</si>
  <si>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</si>
  <si>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</si>
  <si>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</si>
  <si>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</si>
  <si>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</si>
  <si>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</si>
  <si>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</si>
  <si>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</si>
  <si>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</si>
  <si>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</si>
  <si>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</si>
  <si>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</si>
  <si>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</si>
  <si>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</si>
  <si>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</si>
  <si>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</si>
  <si>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</si>
  <si>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</si>
  <si>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</si>
  <si>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</si>
  <si>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</si>
  <si>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</si>
  <si>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</si>
  <si>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</si>
  <si>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</si>
  <si>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</si>
  <si>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</si>
  <si>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</si>
  <si>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</si>
  <si>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</si>
  <si>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</si>
  <si>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</si>
  <si>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</si>
  <si>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</si>
  <si>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</si>
  <si>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</si>
  <si>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</si>
  <si>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</si>
  <si>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</si>
  <si>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</si>
  <si>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</si>
  <si>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</si>
  <si>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</si>
  <si>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</si>
  <si>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</si>
  <si>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</si>
  <si>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</si>
  <si>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</si>
  <si>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</si>
  <si>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</si>
  <si>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</si>
  <si>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</si>
  <si>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</si>
  <si>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</si>
  <si>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</si>
  <si>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</si>
  <si>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</si>
  <si>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</si>
  <si>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</si>
  <si>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</si>
  <si>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</si>
  <si>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</si>
  <si>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</si>
  <si>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</si>
  <si>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</si>
  <si>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</si>
  <si>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</si>
  <si>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</si>
  <si>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</si>
  <si>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</si>
  <si>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</si>
  <si>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</si>
  <si>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</si>
  <si>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</si>
  <si>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</si>
  <si>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</si>
  <si>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</si>
  <si>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</si>
  <si>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</si>
  <si>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</si>
  <si>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</si>
  <si>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</si>
  <si>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</si>
  <si>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</si>
  <si>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</si>
  <si>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</si>
  <si>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</si>
  <si>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</si>
  <si>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</si>
  <si>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</si>
  <si>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</si>
  <si>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</si>
  <si>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</si>
  <si>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</si>
  <si>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</si>
  <si>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</si>
  <si>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</si>
  <si>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</si>
  <si>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</si>
  <si>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</si>
  <si>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</si>
  <si>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</si>
  <si>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</si>
  <si>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</si>
  <si>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</si>
  <si>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</si>
  <si>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</si>
  <si>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</si>
  <si>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</si>
  <si>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</si>
  <si>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</si>
  <si>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</si>
  <si>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</si>
  <si>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</si>
  <si>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</si>
  <si>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</si>
  <si>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</si>
  <si>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</si>
  <si>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</si>
  <si>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</si>
  <si>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</si>
  <si>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</si>
  <si>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</si>
  <si>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</si>
  <si>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</si>
  <si>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</si>
  <si>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</si>
  <si>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</si>
  <si>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</si>
  <si>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</si>
  <si>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</si>
  <si>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</si>
  <si>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</si>
  <si>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</si>
  <si>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</si>
  <si>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</si>
  <si>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</si>
  <si>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</si>
  <si>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</si>
  <si>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</si>
  <si>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</si>
  <si>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</si>
  <si>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</si>
  <si>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</si>
  <si>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</si>
  <si>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</si>
  <si>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</si>
  <si>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</si>
  <si>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</si>
  <si>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</si>
  <si>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</si>
  <si>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</si>
  <si>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</si>
  <si>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</si>
  <si>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</si>
  <si>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</si>
  <si>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</si>
  <si>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</si>
  <si>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</si>
  <si>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</si>
  <si>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</si>
  <si>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</si>
  <si>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</si>
  <si>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</si>
  <si>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</si>
  <si>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</si>
  <si>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</si>
  <si>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</si>
  <si>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</si>
  <si>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</si>
  <si>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</si>
  <si>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</si>
  <si>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</si>
  <si>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</si>
  <si>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</si>
  <si>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</si>
  <si>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</si>
  <si>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</si>
  <si>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</si>
  <si>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</si>
  <si>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</si>
  <si>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</si>
  <si>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</si>
  <si>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</si>
  <si>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</si>
  <si>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</si>
  <si>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</si>
  <si>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</si>
  <si>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</si>
  <si>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</si>
  <si>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</si>
  <si>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</si>
  <si>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</si>
  <si>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</si>
  <si>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</si>
  <si>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</si>
  <si>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</si>
  <si>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</si>
  <si>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</si>
  <si>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</si>
  <si>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</si>
  <si>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</si>
  <si>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</si>
  <si>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</si>
  <si>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</si>
  <si>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</si>
  <si>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</si>
  <si>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</si>
  <si>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</si>
  <si>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</si>
  <si>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</si>
  <si>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</si>
  <si>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</si>
  <si>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</si>
  <si>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</si>
  <si>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</si>
  <si>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</si>
  <si>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</si>
  <si>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</si>
  <si>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</si>
  <si>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</si>
  <si>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</si>
  <si>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</si>
  <si>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</si>
  <si>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</si>
  <si>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</si>
  <si>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</si>
  <si>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</si>
  <si>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</si>
  <si>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</si>
  <si>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</si>
  <si>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</si>
  <si>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</si>
  <si>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</si>
  <si>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</si>
  <si>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</si>
  <si>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</si>
  <si>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</si>
  <si>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</si>
  <si>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</si>
  <si>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</si>
  <si>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</si>
  <si>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</si>
  <si>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</si>
  <si>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</si>
  <si>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</si>
  <si>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</si>
  <si>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</si>
  <si>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</si>
  <si>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</si>
  <si>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</si>
  <si>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</si>
  <si>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</si>
  <si>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</si>
  <si>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</si>
  <si>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</si>
  <si>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</si>
  <si>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</si>
  <si>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</si>
  <si>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</si>
  <si>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</si>
  <si>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</si>
  <si>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</si>
  <si>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</si>
  <si>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</si>
  <si>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</si>
  <si>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</si>
  <si>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</si>
  <si>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</si>
  <si>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</si>
  <si>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</si>
  <si>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</si>
  <si>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</si>
  <si>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</si>
  <si>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</si>
  <si>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</si>
  <si>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</si>
  <si>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</si>
  <si>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</si>
  <si>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</si>
  <si>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</si>
  <si>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</si>
  <si>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</si>
  <si>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</si>
  <si>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</si>
  <si>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</si>
  <si>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</si>
  <si>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</si>
  <si>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</si>
  <si>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</si>
  <si>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</si>
  <si>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</si>
  <si>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</si>
  <si>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</si>
  <si>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</si>
  <si>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</si>
  <si>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</si>
  <si>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</si>
  <si>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</si>
  <si>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</si>
  <si>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</si>
  <si>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</si>
  <si>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</si>
  <si>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</si>
  <si>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</si>
  <si>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</si>
  <si>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</si>
  <si>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</si>
  <si>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</si>
  <si>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</si>
  <si>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</si>
  <si>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</si>
  <si>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</si>
  <si>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</si>
  <si>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</si>
  <si>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</si>
  <si>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</si>
  <si>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</si>
  <si>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</si>
  <si>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</si>
  <si>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</si>
  <si>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</si>
  <si>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</si>
  <si>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</si>
  <si>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</si>
  <si>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</si>
  <si>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</si>
  <si>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</si>
  <si>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</si>
  <si>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</si>
  <si>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</si>
  <si>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</si>
  <si>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</si>
  <si>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</si>
  <si>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</si>
  <si>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</si>
  <si>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</si>
  <si>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</si>
  <si>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</si>
  <si>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</si>
  <si>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</si>
  <si>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</si>
  <si>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</si>
  <si>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</si>
  <si>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</si>
  <si>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</si>
  <si>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</si>
  <si>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</si>
  <si>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</si>
  <si>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</si>
  <si>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</si>
  <si>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</si>
  <si>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</si>
  <si>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</si>
  <si>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</si>
  <si>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</si>
  <si>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</si>
  <si>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</si>
  <si>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</si>
  <si>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</si>
  <si>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</si>
  <si>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</si>
  <si>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</si>
  <si>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</si>
  <si>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</si>
  <si>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</si>
  <si>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</si>
  <si>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</si>
  <si>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</si>
  <si>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</si>
  <si>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</si>
  <si>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</si>
  <si>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</si>
  <si>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</si>
  <si>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</si>
  <si>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</si>
  <si>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</si>
  <si>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</si>
  <si>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</si>
  <si>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</si>
  <si>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</si>
  <si>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</si>
  <si>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</si>
  <si>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</si>
  <si>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</si>
  <si>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</si>
  <si>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</si>
  <si>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</si>
  <si>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</si>
  <si>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</si>
  <si>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</si>
  <si>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</si>
  <si>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</si>
  <si>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</si>
  <si>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</si>
  <si>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</si>
  <si>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</si>
  <si>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</si>
  <si>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</si>
  <si>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</si>
  <si>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</si>
  <si>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</si>
  <si>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</si>
  <si>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</si>
  <si>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</si>
  <si>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</si>
  <si>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</si>
  <si>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</si>
  <si>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</si>
  <si>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</si>
  <si>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</si>
  <si>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</si>
  <si>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</si>
  <si>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</si>
  <si>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</si>
  <si>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</si>
  <si>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</si>
  <si>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</si>
  <si>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</si>
  <si>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</si>
  <si>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</si>
  <si>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</si>
  <si>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</si>
  <si>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</si>
  <si>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</si>
  <si>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</si>
  <si>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</si>
  <si>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</si>
  <si>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</si>
  <si>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</si>
  <si>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</si>
  <si>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</si>
  <si>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</si>
  <si>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</si>
  <si>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</si>
  <si>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</si>
  <si>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</si>
  <si>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</si>
  <si>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</si>
  <si>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</si>
  <si>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</si>
  <si>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</si>
  <si>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</si>
  <si>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</si>
  <si>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</si>
  <si>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</si>
  <si>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</si>
  <si>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</si>
  <si>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</si>
  <si>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</si>
  <si>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</si>
  <si>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</si>
  <si>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</si>
  <si>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</si>
  <si>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</si>
  <si>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</si>
  <si>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</si>
  <si>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</si>
  <si>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</si>
  <si>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</si>
  <si>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</si>
  <si>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</si>
  <si>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</si>
  <si>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</si>
  <si>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</si>
  <si>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</si>
  <si>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</si>
  <si>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</si>
  <si>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</si>
  <si>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</si>
  <si>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</si>
  <si>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</si>
  <si>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</si>
  <si>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</si>
  <si>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</si>
  <si>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</si>
  <si>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</si>
  <si>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</si>
  <si>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</si>
  <si>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</si>
  <si>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</si>
  <si>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</si>
  <si>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</si>
  <si>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</si>
  <si>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</si>
  <si>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</si>
  <si>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</si>
  <si>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</si>
  <si>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</si>
  <si>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</si>
  <si>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</si>
  <si>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</si>
  <si>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</si>
  <si>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</si>
  <si>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</si>
  <si>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</si>
  <si>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</si>
  <si>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</si>
  <si>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</si>
  <si>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</si>
  <si>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</si>
  <si>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</si>
  <si>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</si>
  <si>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</si>
  <si>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</si>
  <si>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</si>
  <si>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</si>
  <si>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</si>
  <si>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</si>
  <si>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</si>
  <si>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</si>
  <si>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</si>
  <si>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</si>
  <si>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</si>
  <si>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</si>
  <si>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</si>
  <si>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</si>
  <si>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</si>
  <si>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</si>
  <si>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</si>
  <si>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</si>
  <si>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</si>
  <si>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</si>
  <si>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</si>
  <si>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</si>
  <si>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</si>
  <si>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</si>
  <si>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</si>
  <si>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</si>
  <si>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</si>
  <si>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</si>
  <si>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</si>
  <si>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</si>
  <si>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</si>
  <si>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</si>
  <si>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</si>
  <si>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</si>
  <si>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</si>
  <si>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</si>
  <si>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</si>
  <si>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</si>
  <si>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</si>
  <si>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</si>
  <si>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</si>
  <si>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</si>
  <si>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</si>
  <si>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</si>
  <si>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</si>
  <si>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</si>
  <si>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</si>
  <si>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</si>
  <si>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</si>
  <si>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</si>
  <si>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</si>
  <si>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</si>
  <si>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</si>
  <si>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</si>
  <si>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</si>
  <si>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</si>
  <si>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</si>
  <si>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</si>
  <si>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</si>
  <si>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</si>
  <si>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</si>
  <si>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</si>
  <si>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</si>
  <si>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</si>
  <si>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</si>
  <si>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</si>
  <si>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</si>
  <si>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</si>
  <si>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</si>
  <si>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</si>
  <si>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</si>
  <si>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</si>
  <si>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</si>
  <si>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</si>
  <si>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</si>
  <si>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</si>
  <si>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</si>
  <si>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</si>
  <si>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</si>
  <si>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</si>
  <si>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</si>
  <si>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</si>
  <si>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</si>
  <si>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</si>
  <si>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</si>
  <si>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</si>
  <si>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</si>
  <si>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</si>
  <si>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</si>
  <si>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</si>
  <si>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</si>
  <si>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</si>
  <si>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</si>
  <si>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</si>
  <si>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</si>
  <si>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</si>
  <si>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</si>
  <si>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</si>
  <si>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</si>
  <si>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</si>
  <si>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</si>
  <si>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</si>
  <si>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</si>
  <si>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</si>
  <si>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</si>
  <si>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</si>
  <si>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</si>
  <si>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</si>
  <si>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</si>
  <si>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</si>
  <si>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</si>
  <si>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</si>
  <si>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</si>
  <si>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</si>
  <si>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</si>
  <si>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</si>
  <si>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</si>
  <si>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</si>
  <si>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</si>
  <si>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</si>
  <si>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</si>
  <si>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</si>
  <si>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</si>
  <si>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</si>
  <si>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</si>
  <si>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</si>
  <si>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</si>
  <si>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</si>
  <si>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</si>
  <si>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</si>
  <si>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</si>
  <si>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</si>
  <si>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</si>
  <si>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</si>
  <si>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</si>
  <si>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</si>
  <si>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</si>
  <si>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</si>
  <si>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</si>
  <si>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</si>
  <si>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</si>
  <si>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</si>
  <si>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</si>
  <si>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</si>
  <si>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</si>
  <si>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</si>
  <si>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</si>
  <si>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</si>
  <si>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</si>
  <si>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</si>
  <si>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</si>
  <si>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</si>
  <si>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</si>
  <si>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</si>
  <si>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</si>
  <si>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</si>
  <si>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</si>
  <si>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</si>
  <si>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</si>
  <si>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</si>
  <si>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</si>
  <si>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</si>
  <si>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</si>
  <si>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</si>
  <si>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</si>
  <si>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</si>
  <si>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</si>
  <si>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</si>
  <si>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</si>
  <si>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</si>
  <si>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</si>
  <si>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</si>
  <si>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</si>
  <si>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</si>
  <si>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</si>
  <si>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</si>
  <si>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</si>
  <si>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</si>
  <si>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</si>
  <si>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</si>
  <si>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</si>
  <si>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</si>
  <si>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</si>
  <si>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</si>
  <si>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</si>
  <si>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</si>
  <si>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</si>
  <si>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</si>
  <si>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</si>
  <si>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</si>
  <si>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</si>
  <si>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</si>
  <si>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</si>
  <si>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</si>
  <si>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</si>
  <si>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</si>
  <si>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</si>
  <si>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</si>
  <si>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</si>
  <si>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</si>
  <si>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</si>
  <si>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</si>
  <si>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</si>
  <si>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</si>
  <si>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</si>
  <si>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</si>
  <si>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</si>
  <si>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</si>
  <si>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</si>
  <si>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</si>
  <si>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</si>
  <si>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</si>
  <si>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</si>
  <si>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</si>
  <si>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</si>
  <si>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</si>
  <si>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</si>
  <si>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</si>
  <si>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</si>
  <si>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</si>
  <si>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</si>
  <si>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</si>
  <si>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</si>
  <si>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</si>
  <si>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</si>
  <si>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</si>
  <si>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</si>
  <si>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</si>
  <si>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</si>
  <si>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</si>
  <si>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</si>
  <si>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</si>
  <si>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</si>
  <si>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</si>
  <si>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</si>
  <si>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</si>
  <si>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</si>
  <si>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</si>
  <si>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</si>
  <si>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</si>
  <si>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</si>
  <si>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</si>
  <si>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</si>
  <si>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</si>
  <si>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</si>
  <si>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</si>
  <si>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</si>
  <si>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</si>
  <si>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</si>
  <si>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</si>
  <si>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</si>
  <si>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</si>
  <si>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</si>
  <si>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</si>
  <si>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</si>
  <si>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</si>
  <si>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</si>
  <si>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</si>
  <si>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</si>
  <si>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</si>
  <si>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</si>
  <si>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</si>
  <si>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</si>
  <si>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</si>
  <si>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</si>
  <si>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</si>
  <si>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</si>
  <si>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</si>
  <si>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</si>
  <si>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</si>
  <si>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</si>
  <si>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</si>
  <si>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</si>
  <si>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</si>
  <si>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</si>
  <si>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</si>
  <si>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</si>
  <si>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</si>
  <si>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</si>
  <si>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</si>
  <si>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</si>
  <si>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</si>
  <si>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</si>
  <si>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</si>
  <si>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</si>
  <si>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</si>
  <si>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</si>
  <si>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</si>
  <si>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</si>
  <si>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</si>
  <si>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</si>
  <si>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</si>
  <si>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</si>
  <si>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</si>
  <si>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</si>
  <si>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</si>
  <si>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</si>
  <si>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</si>
  <si>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</si>
  <si>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</si>
  <si>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</si>
  <si>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</si>
  <si>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</si>
  <si>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</si>
  <si>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</si>
  <si>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</si>
  <si>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</si>
  <si>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</si>
  <si>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</si>
  <si>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</si>
  <si>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</si>
  <si>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</si>
  <si>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</si>
  <si>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</si>
  <si>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</si>
  <si>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</si>
  <si>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</si>
  <si>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</si>
  <si>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</si>
  <si>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</si>
  <si>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</si>
  <si>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</si>
  <si>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</si>
  <si>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</si>
  <si>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</si>
  <si>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</si>
  <si>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</si>
  <si>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</si>
  <si>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</si>
  <si>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</si>
  <si>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</si>
  <si>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</si>
  <si>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</si>
  <si>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</si>
  <si>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</si>
  <si>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</si>
  <si>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</si>
  <si>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</si>
  <si>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</si>
  <si>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</si>
  <si>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</si>
  <si>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</si>
  <si>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</si>
  <si>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</si>
  <si>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</si>
  <si>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</si>
  <si>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</si>
  <si>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</si>
  <si>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</si>
  <si>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</si>
  <si>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</si>
  <si>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</si>
  <si>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</si>
  <si>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</si>
  <si>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</si>
  <si>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</si>
  <si>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</si>
  <si>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</si>
  <si>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</si>
  <si>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</si>
  <si>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</si>
  <si>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</si>
  <si>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</si>
  <si>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</si>
  <si>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</si>
  <si>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</si>
  <si>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</si>
  <si>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</si>
  <si>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</si>
  <si>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</si>
  <si>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</si>
  <si>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</si>
  <si>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</si>
  <si>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</si>
  <si>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</si>
  <si>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</si>
  <si>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</si>
  <si>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</si>
  <si>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</si>
  <si>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</si>
  <si>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</si>
  <si>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</si>
  <si>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</si>
  <si>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</si>
  <si>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</si>
  <si>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</si>
  <si>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</si>
  <si>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</si>
  <si>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</si>
  <si>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</si>
  <si>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</si>
  <si>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</si>
  <si>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</si>
  <si>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</si>
  <si>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</si>
  <si>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</si>
  <si>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</si>
  <si>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</si>
  <si>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</si>
  <si>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</si>
  <si>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</si>
  <si>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</si>
  <si>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</si>
  <si>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</si>
  <si>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</si>
  <si>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</si>
  <si>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</si>
  <si>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</si>
  <si>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</si>
  <si>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</si>
  <si>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</si>
  <si>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</si>
  <si>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</si>
  <si>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</si>
  <si>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</si>
  <si>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</si>
  <si>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</si>
  <si>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</si>
  <si>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</si>
  <si>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</si>
  <si>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</si>
  <si>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</si>
  <si>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</si>
  <si>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</si>
  <si>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</si>
  <si>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</si>
  <si>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</si>
  <si>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</si>
  <si>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</si>
  <si>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</si>
  <si>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</si>
  <si>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</si>
  <si>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</si>
  <si>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</si>
  <si>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</si>
  <si>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</si>
  <si>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</si>
  <si>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</si>
  <si>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</si>
  <si>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</si>
  <si>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</si>
  <si>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</si>
  <si>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</si>
  <si>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</si>
  <si>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</si>
  <si>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</si>
  <si>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</si>
  <si>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</si>
  <si>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</si>
  <si>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</si>
  <si>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</si>
  <si>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</si>
  <si>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</si>
  <si>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</si>
  <si>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</si>
  <si>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</si>
  <si>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</si>
  <si>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</si>
  <si>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</si>
  <si>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</si>
  <si>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</si>
  <si>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</si>
  <si>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</si>
  <si>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</si>
  <si>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</si>
  <si>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</si>
  <si>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</si>
  <si>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</si>
  <si>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</si>
  <si>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</si>
  <si>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</si>
  <si>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</si>
  <si>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</si>
  <si>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</si>
  <si>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</si>
  <si>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</si>
  <si>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</si>
  <si>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</si>
  <si>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</si>
  <si>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</si>
  <si>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</si>
  <si>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</si>
  <si>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</si>
  <si>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</si>
  <si>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</si>
  <si>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</si>
  <si>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</si>
  <si>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</si>
  <si>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</si>
  <si>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</si>
  <si>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</si>
  <si>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</si>
  <si>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</si>
  <si>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</si>
  <si>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</si>
  <si>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</si>
  <si>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</si>
  <si>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</si>
  <si>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</si>
  <si>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</si>
  <si>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</si>
  <si>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</si>
  <si>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</si>
  <si>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</si>
  <si>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</si>
  <si>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</si>
  <si>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</si>
  <si>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</si>
  <si>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</si>
  <si>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</si>
  <si>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</si>
  <si>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</si>
  <si>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</si>
  <si>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</si>
  <si>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</si>
  <si>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</si>
  <si>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</si>
  <si>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</si>
  <si>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</si>
  <si>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</si>
  <si>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</si>
  <si>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</si>
  <si>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</si>
  <si>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</si>
  <si>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</si>
  <si>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</si>
  <si>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</si>
  <si>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</si>
  <si>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</si>
  <si>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</si>
  <si>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</si>
  <si>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</si>
  <si>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</si>
  <si>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</si>
  <si>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</si>
  <si>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</si>
  <si>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</si>
  <si>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</si>
  <si>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</si>
  <si>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</si>
  <si>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</si>
  <si>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</si>
  <si>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</si>
  <si>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</si>
  <si>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</si>
  <si>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</si>
  <si>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</si>
  <si>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</si>
  <si>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</si>
  <si>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</si>
  <si>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</si>
  <si>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</si>
  <si>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</si>
  <si>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</si>
  <si>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</si>
  <si>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</si>
  <si>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</si>
  <si>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</si>
  <si>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</si>
  <si>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</si>
  <si>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</si>
  <si>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</si>
  <si>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</si>
  <si>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</si>
  <si>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</si>
  <si>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</si>
  <si>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</si>
  <si>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</si>
  <si>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</si>
  <si>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</si>
  <si>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</si>
  <si>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</si>
  <si>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</si>
  <si>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</si>
  <si>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</si>
  <si>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</si>
  <si>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</si>
  <si>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</si>
  <si>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</si>
  <si>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</si>
  <si>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</si>
  <si>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</si>
  <si>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</si>
  <si>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</si>
  <si>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</si>
  <si>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</si>
  <si>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</si>
  <si>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</si>
  <si>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</si>
  <si>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</si>
  <si>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</si>
  <si>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</si>
  <si>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</si>
  <si>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</si>
  <si>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</si>
  <si>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</si>
  <si>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</si>
  <si>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</si>
  <si>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</si>
  <si>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</si>
  <si>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</si>
  <si>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</si>
  <si>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</si>
  <si>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</si>
  <si>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</si>
  <si>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</si>
  <si>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</si>
  <si>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</si>
  <si>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</si>
  <si>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</si>
  <si>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</si>
  <si>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</si>
  <si>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</si>
  <si>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</si>
  <si>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</si>
  <si>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</si>
  <si>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</si>
  <si>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</si>
  <si>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</si>
  <si>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</si>
  <si>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</si>
  <si>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</si>
  <si>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</si>
  <si>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</si>
  <si>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</si>
  <si>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</si>
  <si>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</si>
  <si>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</si>
  <si>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</si>
  <si>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</si>
  <si>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</si>
  <si>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</si>
  <si>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</si>
  <si>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</si>
  <si>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</si>
  <si>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</si>
  <si>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</si>
  <si>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</si>
  <si>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</si>
  <si>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</si>
  <si>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</si>
  <si>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</si>
  <si>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</si>
  <si>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</si>
  <si>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</si>
  <si>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</si>
  <si>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</si>
  <si>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</si>
  <si>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</si>
  <si>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</si>
  <si>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</si>
  <si>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</si>
  <si>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</si>
  <si>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</si>
  <si>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</si>
  <si>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</si>
  <si>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</si>
  <si>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</si>
  <si>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</si>
  <si>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</si>
  <si>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</si>
  <si>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</si>
  <si>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</si>
  <si>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</si>
  <si>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</si>
  <si>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</si>
  <si>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</si>
  <si>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</si>
  <si>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</si>
  <si>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</si>
  <si>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</si>
  <si>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</si>
  <si>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</si>
  <si>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</si>
  <si>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</si>
  <si>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</si>
  <si>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</si>
  <si>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</si>
  <si>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</si>
  <si>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</si>
  <si>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</si>
  <si>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</si>
  <si>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</si>
  <si>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</si>
  <si>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</si>
  <si>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</si>
  <si>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</si>
  <si>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</si>
  <si>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</si>
  <si>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</si>
  <si>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</si>
  <si>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</si>
  <si>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</si>
  <si>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</si>
  <si>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</si>
  <si>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</si>
  <si>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</si>
  <si>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</si>
  <si>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</si>
  <si>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</si>
  <si>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</si>
  <si>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</si>
  <si>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</si>
  <si>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</si>
  <si>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</si>
  <si>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</si>
  <si>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</si>
  <si>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</si>
  <si>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</si>
  <si>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</si>
  <si>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</si>
  <si>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</si>
  <si>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</si>
  <si>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</si>
  <si>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</si>
  <si>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</si>
  <si>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</si>
  <si>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</si>
  <si>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</si>
  <si>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</si>
  <si>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</si>
  <si>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</si>
  <si>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</si>
  <si>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</si>
  <si>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</si>
  <si>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</si>
  <si>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</si>
  <si>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</si>
  <si>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</si>
  <si>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</si>
  <si>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</si>
  <si>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</si>
  <si>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</si>
  <si>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</si>
  <si>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</si>
  <si>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</si>
  <si>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</si>
  <si>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</si>
  <si>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</si>
  <si>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</si>
  <si>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</si>
  <si>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</si>
  <si>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</si>
  <si>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</si>
  <si>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</si>
  <si>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</si>
  <si>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</si>
  <si>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</si>
  <si>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</si>
  <si>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</si>
  <si>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</si>
  <si>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</si>
  <si>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</si>
  <si>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</si>
  <si>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</si>
  <si>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</si>
  <si>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</si>
  <si>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</si>
  <si>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</si>
  <si>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</si>
  <si>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</si>
  <si>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</si>
  <si>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</si>
  <si>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</si>
  <si>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</si>
  <si>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</si>
  <si>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</si>
  <si>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</si>
  <si>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</si>
  <si>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</si>
  <si>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</si>
  <si>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</si>
  <si>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</si>
  <si>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</si>
  <si>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</si>
  <si>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</si>
  <si>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</si>
  <si>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</si>
  <si>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</si>
  <si>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</si>
  <si>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</si>
  <si>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</si>
  <si>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</si>
  <si>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</si>
  <si>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</si>
  <si>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</si>
  <si>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</si>
  <si>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</si>
  <si>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</si>
  <si>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</si>
  <si>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</si>
  <si>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</si>
  <si>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</si>
  <si>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</si>
  <si>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</si>
  <si>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</si>
  <si>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</si>
  <si>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</si>
  <si>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</si>
  <si>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</si>
  <si>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</si>
  <si>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</si>
  <si>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</si>
  <si>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</si>
  <si>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</si>
  <si>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</si>
  <si>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</si>
  <si>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</si>
  <si>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</si>
  <si>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</si>
  <si>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</si>
  <si>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</si>
  <si>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</si>
  <si>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</si>
  <si>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</si>
  <si>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</si>
  <si>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</si>
  <si>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</si>
  <si>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</si>
  <si>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</si>
  <si>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</si>
  <si>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</si>
  <si>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</si>
  <si>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</si>
  <si>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</si>
  <si>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</si>
  <si>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</si>
  <si>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</si>
  <si>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</si>
  <si>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</si>
  <si>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</si>
  <si>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</si>
  <si>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</si>
  <si>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</si>
  <si>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</si>
  <si>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</si>
  <si>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</si>
  <si>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</si>
  <si>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</si>
  <si>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</si>
  <si>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</si>
  <si>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</si>
  <si>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</si>
  <si>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</si>
  <si>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</si>
  <si>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</si>
  <si>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</si>
  <si>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</si>
  <si>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</si>
  <si>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</si>
  <si>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</si>
  <si>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</si>
  <si>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</si>
  <si>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</si>
  <si>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</si>
  <si>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</si>
  <si>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</si>
  <si>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</si>
  <si>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</si>
  <si>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</si>
  <si>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</si>
  <si>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</si>
  <si>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</si>
  <si>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</si>
  <si>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</si>
  <si>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</si>
  <si>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</si>
  <si>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</si>
  <si>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</si>
  <si>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</si>
  <si>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</si>
  <si>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</si>
  <si>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</si>
  <si>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</si>
  <si>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</si>
  <si>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</si>
  <si>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</si>
  <si>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</si>
  <si>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</si>
  <si>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</si>
  <si>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</si>
  <si>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</si>
  <si>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</si>
  <si>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</si>
  <si>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</si>
  <si>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</si>
  <si>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</si>
  <si>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</si>
  <si>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</si>
  <si>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</si>
  <si>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</si>
  <si>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</si>
  <si>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</si>
  <si>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</si>
  <si>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</si>
  <si>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</si>
  <si>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</si>
  <si>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</si>
  <si>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</si>
  <si>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</si>
  <si>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</si>
  <si>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</si>
  <si>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</si>
  <si>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</si>
  <si>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</si>
  <si>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</si>
  <si>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</si>
  <si>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</si>
  <si>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</si>
  <si>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</si>
  <si>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</si>
  <si>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</si>
  <si>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</si>
  <si>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</si>
  <si>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</si>
  <si>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</si>
  <si>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</si>
  <si>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</si>
  <si>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</si>
  <si>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</si>
  <si>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</si>
  <si>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</si>
  <si>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</si>
  <si>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</si>
  <si>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</si>
  <si>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</si>
  <si>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</si>
  <si>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</si>
  <si>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</si>
  <si>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</si>
  <si>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</si>
  <si>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</si>
  <si>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</si>
  <si>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</si>
  <si>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</si>
  <si>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</si>
  <si>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</si>
  <si>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</si>
  <si>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</si>
  <si>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</si>
  <si>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</si>
  <si>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</si>
  <si>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</si>
  <si>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</si>
  <si>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</si>
  <si>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</si>
  <si>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</si>
  <si>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</si>
  <si>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</si>
  <si>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</si>
  <si>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</si>
  <si>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</si>
  <si>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</si>
  <si>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</si>
  <si>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</si>
  <si>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</si>
  <si>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</si>
  <si>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</si>
  <si>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</si>
  <si>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</si>
  <si>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</si>
  <si>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</si>
  <si>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</si>
  <si>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</si>
  <si>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</si>
  <si>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</si>
  <si>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</si>
  <si>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</si>
  <si>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</si>
  <si>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</si>
  <si>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</si>
  <si>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</si>
  <si>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</si>
  <si>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</si>
  <si>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</si>
  <si>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</si>
  <si>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</si>
  <si>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</si>
  <si>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</si>
  <si>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</si>
  <si>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</si>
  <si>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</si>
  <si>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</si>
  <si>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</si>
  <si>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</si>
  <si>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</si>
  <si>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</si>
  <si>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</si>
  <si>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</si>
  <si>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</si>
  <si>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</si>
  <si>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</si>
  <si>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</si>
  <si>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</si>
  <si>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</si>
  <si>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</si>
  <si>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</si>
  <si>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</si>
  <si>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</si>
  <si>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</si>
  <si>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</si>
  <si>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</si>
  <si>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</si>
  <si>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</si>
  <si>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</si>
  <si>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</si>
  <si>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</si>
  <si>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</si>
  <si>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</si>
  <si>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</si>
  <si>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</si>
  <si>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</si>
  <si>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</si>
  <si>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</si>
  <si>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</si>
  <si>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</si>
  <si>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</si>
  <si>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</si>
  <si>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</si>
  <si>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</si>
  <si>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</si>
  <si>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</si>
  <si>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</si>
  <si>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</si>
  <si>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</si>
  <si>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</si>
  <si>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</si>
  <si>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</si>
  <si>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</si>
  <si>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</si>
  <si>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</si>
  <si>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</si>
  <si>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</si>
  <si>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</si>
  <si>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</si>
  <si>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</si>
  <si>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</si>
  <si>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</si>
  <si>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</si>
  <si>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</si>
  <si>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</si>
  <si>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</si>
  <si>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</si>
  <si>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</si>
  <si>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</si>
  <si>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</si>
  <si>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</si>
  <si>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</si>
  <si>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</si>
  <si>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</si>
  <si>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</si>
  <si>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</si>
  <si>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</si>
  <si>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</si>
  <si>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</si>
  <si>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</si>
  <si>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</si>
  <si>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</si>
  <si>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</si>
  <si>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</si>
  <si>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</si>
  <si>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</si>
  <si>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</si>
  <si>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</si>
  <si>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</si>
  <si>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</si>
  <si>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</si>
  <si>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</si>
  <si>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</si>
  <si>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</si>
  <si>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</si>
  <si>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</si>
  <si>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</si>
  <si>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</si>
  <si>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</si>
  <si>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</si>
  <si>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</si>
  <si>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</si>
  <si>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</si>
  <si>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</si>
  <si>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</si>
  <si>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</si>
  <si>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</si>
  <si>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</si>
  <si>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</si>
  <si>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</si>
  <si>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</si>
  <si>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</si>
  <si>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</si>
  <si>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</si>
  <si>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</si>
  <si>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</si>
  <si>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</si>
  <si>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</si>
  <si>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</si>
  <si>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</si>
  <si>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</si>
  <si>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</si>
  <si>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</si>
  <si>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</si>
  <si>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</si>
  <si>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</si>
  <si>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</si>
  <si>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</si>
  <si>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</si>
  <si>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</si>
  <si>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</si>
  <si>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</si>
  <si>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</si>
  <si>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</si>
  <si>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</si>
  <si>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</si>
  <si>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</si>
  <si>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</si>
  <si>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</si>
  <si>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</si>
  <si>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</si>
  <si>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</si>
  <si>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</si>
  <si>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</si>
  <si>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</si>
  <si>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</si>
  <si>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</si>
  <si>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</si>
  <si>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</si>
  <si>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</si>
  <si>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</si>
  <si>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</si>
  <si>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</si>
  <si>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</si>
  <si>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</si>
  <si>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</si>
  <si>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</si>
  <si>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</si>
  <si>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</si>
  <si>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</si>
  <si>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</si>
  <si>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</si>
  <si>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</si>
  <si>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</si>
  <si>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</si>
  <si>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</si>
  <si>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</si>
  <si>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</si>
  <si>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</si>
  <si>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</si>
  <si>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</si>
  <si>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</si>
  <si>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</si>
  <si>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</si>
  <si>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</si>
  <si>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</si>
  <si>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</si>
  <si>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</si>
  <si>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</si>
  <si>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</si>
  <si>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</si>
  <si>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</si>
  <si>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</si>
  <si>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</si>
  <si>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</si>
  <si>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</si>
  <si>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</si>
  <si>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</si>
  <si>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</si>
  <si>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</si>
  <si>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</si>
  <si>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</si>
  <si>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</si>
  <si>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</si>
  <si>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</si>
  <si>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</si>
  <si>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</si>
  <si>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</si>
  <si>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</si>
  <si>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</si>
  <si>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</si>
  <si>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</si>
  <si>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</si>
  <si>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</si>
  <si>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</si>
  <si>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</si>
  <si>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</si>
  <si>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</si>
  <si>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</si>
  <si>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</si>
  <si>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</si>
  <si>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</si>
  <si>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</si>
  <si>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</si>
  <si>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</si>
  <si>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</si>
  <si>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</si>
  <si>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</si>
  <si>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</si>
  <si>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</si>
  <si>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</si>
  <si>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</si>
  <si>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</si>
  <si>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</si>
  <si>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</si>
  <si>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</si>
  <si>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</si>
  <si>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</si>
  <si>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</si>
  <si>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</si>
  <si>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</si>
  <si>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</si>
  <si>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</si>
  <si>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</si>
  <si>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</si>
  <si>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</si>
  <si>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</si>
  <si>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</si>
  <si>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</si>
  <si>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</si>
  <si>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</si>
  <si>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</si>
  <si>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</si>
  <si>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</si>
  <si>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</si>
  <si>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</si>
  <si>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</si>
  <si>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</si>
  <si>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</si>
  <si>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</si>
  <si>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</si>
  <si>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</si>
  <si>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</si>
  <si>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</si>
  <si>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</si>
  <si>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</si>
  <si>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</si>
  <si>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</si>
  <si>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</si>
  <si>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</si>
  <si>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</si>
  <si>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</si>
  <si>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</si>
  <si>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</si>
  <si>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</si>
  <si>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</si>
  <si>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</si>
  <si>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</si>
  <si>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</si>
  <si>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</si>
  <si>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</si>
  <si>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</si>
  <si>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</si>
  <si>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</si>
  <si>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</si>
  <si>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</si>
  <si>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</si>
  <si>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</si>
  <si>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</si>
  <si>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</si>
  <si>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</si>
  <si>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</si>
  <si>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</si>
  <si>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</si>
  <si>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</si>
  <si>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</si>
  <si>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</si>
  <si>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</si>
  <si>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</si>
  <si>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</si>
  <si>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</si>
  <si>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</si>
  <si>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</si>
  <si>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</si>
  <si>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</si>
  <si>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</si>
  <si>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</si>
  <si>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</si>
  <si>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</si>
  <si>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</si>
  <si>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</si>
  <si>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</si>
  <si>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</si>
  <si>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</si>
  <si>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</si>
  <si>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</si>
  <si>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</si>
  <si>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</si>
  <si>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</si>
  <si>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</si>
  <si>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</si>
  <si>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</si>
  <si>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</si>
  <si>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</si>
  <si>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</si>
  <si>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</si>
  <si>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</si>
  <si>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</si>
  <si>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</si>
  <si>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</si>
  <si>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</si>
  <si>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</si>
  <si>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</si>
  <si>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</si>
  <si>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</si>
  <si>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</si>
  <si>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</si>
  <si>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</si>
  <si>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</si>
  <si>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</si>
  <si>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</si>
  <si>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</si>
  <si>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</si>
  <si>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</si>
  <si>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</si>
  <si>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</si>
  <si>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</si>
  <si>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</si>
  <si>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</si>
  <si>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</si>
  <si>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</si>
  <si>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</si>
  <si>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</si>
  <si>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</si>
  <si>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</si>
  <si>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</si>
  <si>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</si>
  <si>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</si>
  <si>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</si>
  <si>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</si>
  <si>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</si>
  <si>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</si>
  <si>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</si>
  <si>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</si>
  <si>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</si>
  <si>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</si>
  <si>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</si>
  <si>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</si>
  <si>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</si>
  <si>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</si>
  <si>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</si>
  <si>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</si>
  <si>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</si>
  <si>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</si>
  <si>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</si>
  <si>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</si>
  <si>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</si>
  <si>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</si>
  <si>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</si>
  <si>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</si>
  <si>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</si>
  <si>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</si>
  <si>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</si>
  <si>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</si>
  <si>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</si>
  <si>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</si>
  <si>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</si>
  <si>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</si>
  <si>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</si>
  <si>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</si>
  <si>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</si>
  <si>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</si>
  <si>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</si>
  <si>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</si>
  <si>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</si>
  <si>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</si>
  <si>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</si>
  <si>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</si>
  <si>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</si>
  <si>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</si>
  <si>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</si>
  <si>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</si>
  <si>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</si>
  <si>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</si>
  <si>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</si>
  <si>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</si>
  <si>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</si>
  <si>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</si>
  <si>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</si>
  <si>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</si>
  <si>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</si>
  <si>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</si>
  <si>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</si>
  <si>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</si>
  <si>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</si>
  <si>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</si>
  <si>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</si>
  <si>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</si>
  <si>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</si>
  <si>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</si>
  <si>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</si>
  <si>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</si>
  <si>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</si>
  <si>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</si>
  <si>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</si>
  <si>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</si>
  <si>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</si>
  <si>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</si>
  <si>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</si>
  <si>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</si>
  <si>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</si>
  <si>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</si>
  <si>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</si>
  <si>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</si>
  <si>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</si>
  <si>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</si>
  <si>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</si>
  <si>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</si>
  <si>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</si>
  <si>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</si>
  <si>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</si>
  <si>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</si>
  <si>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</si>
  <si>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</si>
  <si>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</si>
  <si>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</si>
  <si>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</si>
  <si>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</si>
  <si>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</si>
  <si>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</si>
  <si>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</si>
  <si>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</si>
  <si>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</si>
  <si>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</si>
  <si>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</si>
  <si>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</si>
  <si>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</si>
  <si>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</si>
  <si>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</si>
  <si>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</si>
  <si>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</si>
  <si>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</si>
  <si>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</si>
  <si>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</si>
  <si>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</si>
  <si>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</si>
  <si>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</si>
  <si>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</si>
  <si>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</si>
  <si>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</si>
  <si>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</si>
  <si>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</si>
  <si>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</si>
  <si>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</si>
  <si>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</si>
  <si>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</si>
  <si>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</si>
  <si>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</si>
  <si>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</si>
  <si>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</si>
  <si>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</si>
  <si>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</si>
  <si>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</si>
  <si>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</si>
  <si>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</si>
  <si>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</si>
  <si>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</si>
  <si>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</si>
  <si>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</si>
  <si>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</si>
  <si>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</si>
  <si>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</si>
  <si>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</si>
  <si>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</si>
  <si>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</si>
  <si>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</si>
  <si>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</si>
  <si>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</si>
  <si>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</si>
  <si>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</si>
  <si>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</si>
  <si>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</si>
  <si>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</si>
  <si>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</si>
  <si>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</si>
  <si>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</si>
  <si>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</si>
  <si>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</si>
  <si>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</si>
  <si>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</si>
  <si>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</si>
  <si>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</si>
  <si>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</si>
  <si>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</si>
  <si>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</si>
  <si>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</si>
  <si>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</si>
  <si>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</si>
  <si>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</si>
  <si>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</si>
  <si>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</si>
  <si>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</si>
  <si>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</si>
  <si>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</si>
  <si>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</si>
  <si>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</si>
  <si>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</si>
  <si>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</si>
  <si>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</si>
  <si>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</si>
  <si>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</si>
  <si>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</si>
  <si>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</si>
  <si>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</si>
  <si>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</si>
  <si>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</si>
  <si>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</si>
  <si>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</si>
  <si>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</si>
  <si>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</si>
  <si>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</si>
  <si>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</si>
  <si>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</si>
  <si>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</si>
  <si>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</si>
  <si>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</si>
  <si>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</si>
  <si>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</si>
  <si>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</si>
  <si>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</si>
  <si>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</si>
  <si>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</si>
  <si>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</si>
  <si>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</si>
  <si>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</si>
  <si>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</si>
  <si>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</si>
  <si>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</si>
  <si>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</si>
  <si>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</si>
  <si>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</si>
  <si>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</si>
  <si>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</si>
  <si>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</si>
  <si>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</si>
  <si>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</si>
  <si>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</si>
  <si>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</si>
  <si>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</si>
  <si>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</si>
  <si>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</si>
  <si>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</si>
  <si>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</si>
  <si>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</si>
  <si>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</si>
  <si>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</si>
  <si>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</si>
  <si>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</si>
  <si>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</si>
  <si>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</si>
  <si>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</si>
  <si>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</si>
  <si>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</si>
  <si>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</si>
  <si>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</si>
  <si>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</si>
  <si>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</si>
  <si>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</si>
  <si>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</si>
  <si>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</si>
  <si>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</si>
  <si>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</si>
  <si>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</si>
  <si>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</si>
  <si>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</si>
  <si>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</si>
  <si>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</si>
  <si>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</si>
  <si>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</si>
  <si>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</si>
  <si>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</si>
  <si>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</si>
  <si>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</si>
  <si>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</si>
  <si>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</si>
  <si>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</si>
  <si>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</si>
  <si>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</si>
  <si>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</si>
  <si>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</si>
  <si>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</si>
  <si>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</si>
  <si>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</si>
  <si>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</si>
  <si>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</si>
  <si>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</si>
  <si>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</si>
  <si>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</si>
  <si>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</si>
  <si>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</si>
  <si>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</si>
  <si>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</si>
  <si>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</si>
  <si>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</si>
  <si>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</si>
  <si>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</si>
  <si>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</si>
  <si>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</si>
  <si>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</si>
  <si>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</si>
  <si>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</si>
  <si>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</si>
  <si>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</si>
  <si>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</si>
  <si>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</si>
  <si>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</si>
  <si>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</si>
  <si>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</si>
  <si>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</si>
  <si>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</si>
  <si>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</si>
  <si>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</si>
  <si>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</si>
  <si>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</si>
  <si>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</si>
  <si>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</si>
  <si>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</si>
  <si>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</si>
  <si>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</si>
  <si>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</si>
  <si>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</si>
  <si>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</si>
  <si>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</si>
  <si>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</si>
  <si>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</si>
  <si>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</si>
  <si>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</si>
  <si>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</si>
  <si>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</si>
  <si>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</si>
  <si>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</si>
  <si>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</si>
  <si>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</si>
  <si>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</si>
  <si>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</si>
  <si>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</si>
  <si>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</si>
  <si>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</si>
  <si>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</si>
  <si>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</si>
  <si>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</si>
  <si>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</si>
  <si>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</si>
  <si>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</si>
  <si>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</si>
  <si>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</si>
  <si>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</si>
  <si>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</si>
  <si>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</si>
  <si>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</si>
  <si>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</si>
  <si>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</si>
  <si>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</si>
  <si>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</si>
  <si>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</si>
  <si>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</si>
  <si>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</si>
  <si>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</si>
  <si>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</si>
  <si>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</si>
  <si>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</si>
  <si>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</si>
  <si>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</si>
  <si>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</si>
  <si>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</si>
  <si>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</si>
  <si>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</si>
  <si>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</si>
  <si>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</si>
  <si>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</si>
  <si>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</si>
  <si>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</si>
  <si>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</si>
  <si>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</si>
  <si>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</si>
  <si>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</si>
  <si>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</si>
  <si>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</si>
  <si>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</si>
  <si>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</si>
  <si>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</si>
  <si>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</si>
  <si>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</si>
  <si>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</si>
  <si>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</si>
  <si>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</si>
  <si>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</si>
  <si>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</si>
  <si>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</si>
  <si>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</si>
  <si>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</si>
  <si>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</si>
  <si>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</si>
  <si>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</si>
  <si>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</si>
  <si>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</si>
  <si>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</si>
  <si>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</si>
  <si>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</si>
  <si>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</si>
  <si>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</si>
  <si>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</si>
  <si>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</si>
  <si>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</si>
  <si>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</si>
  <si>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</si>
  <si>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</si>
  <si>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</si>
  <si>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</si>
  <si>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</si>
  <si>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</si>
  <si>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</si>
  <si>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</si>
  <si>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</si>
  <si>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</si>
  <si>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</si>
  <si>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</si>
  <si>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</si>
  <si>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</si>
  <si>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</si>
  <si>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</si>
  <si>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</si>
  <si>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</si>
  <si>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</si>
  <si>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</si>
  <si>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</si>
  <si>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</si>
  <si>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</si>
  <si>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</si>
  <si>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</si>
  <si>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</si>
  <si>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</si>
  <si>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</si>
  <si>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</si>
  <si>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</si>
  <si>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</si>
  <si>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</si>
  <si>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</si>
  <si>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</si>
  <si>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</si>
  <si>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</si>
  <si>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</si>
  <si>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</si>
  <si>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</si>
  <si>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</si>
  <si>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</si>
  <si>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</si>
  <si>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</si>
  <si>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</si>
  <si>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</si>
  <si>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</si>
  <si>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</si>
  <si>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</si>
  <si>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</si>
  <si>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</si>
  <si>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</si>
  <si>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</si>
  <si>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</si>
  <si>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</si>
  <si>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</si>
  <si>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</si>
  <si>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</si>
  <si>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</si>
  <si>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</si>
  <si>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</si>
  <si>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</si>
  <si>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</si>
  <si>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</si>
  <si>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</si>
  <si>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</si>
  <si>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</si>
  <si>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</si>
  <si>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</si>
  <si>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</si>
  <si>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</si>
  <si>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</si>
  <si>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</si>
  <si>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</si>
  <si>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</si>
  <si>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</si>
  <si>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</si>
  <si>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</si>
  <si>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</si>
  <si>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</si>
  <si>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</si>
  <si>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</si>
  <si>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</si>
  <si>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</si>
  <si>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</si>
  <si>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</si>
  <si>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</si>
  <si>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</si>
  <si>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</si>
  <si>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</si>
  <si>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</si>
  <si>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</si>
  <si>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</si>
  <si>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</si>
  <si>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</si>
  <si>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</si>
  <si>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</si>
  <si>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</si>
  <si>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</si>
  <si>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</si>
  <si>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</si>
  <si>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</si>
  <si>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</si>
  <si>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</si>
  <si>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</si>
  <si>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</si>
  <si>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</si>
  <si>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</si>
  <si>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</si>
  <si>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</si>
  <si>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</si>
  <si>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</si>
  <si>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</si>
  <si>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</si>
  <si>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</si>
  <si>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</si>
  <si>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</si>
  <si>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</si>
  <si>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</si>
  <si>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</si>
  <si>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</si>
  <si>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</si>
  <si>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</si>
  <si>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</si>
  <si>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</si>
  <si>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</si>
  <si>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</si>
  <si>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</si>
  <si>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</si>
  <si>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</si>
  <si>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</si>
  <si>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</si>
  <si>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</si>
  <si>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</si>
  <si>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</si>
  <si>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</si>
  <si>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</si>
  <si>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</si>
  <si>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</si>
  <si>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</si>
  <si>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</si>
  <si>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</si>
  <si>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</si>
  <si>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</si>
  <si>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</si>
  <si>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</si>
  <si>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</si>
  <si>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</si>
  <si>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</si>
  <si>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</si>
  <si>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</si>
  <si>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</si>
  <si>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</si>
  <si>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</si>
  <si>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</si>
  <si>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</si>
  <si>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</si>
  <si>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</si>
  <si>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</si>
  <si>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</si>
  <si>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</si>
  <si>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</si>
  <si>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</si>
  <si>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</si>
  <si>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</si>
  <si>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</si>
  <si>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</si>
  <si>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</si>
  <si>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</si>
  <si>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</si>
  <si>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</si>
  <si>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</si>
  <si>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</si>
  <si>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</si>
  <si>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</si>
  <si>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</si>
  <si>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</si>
  <si>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</si>
  <si>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</si>
  <si>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</si>
  <si>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</si>
  <si>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</si>
  <si>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</si>
  <si>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</si>
  <si>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</si>
  <si>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</si>
  <si>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</si>
  <si>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</si>
  <si>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</si>
  <si>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</si>
  <si>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</si>
  <si>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</si>
  <si>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</si>
  <si>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</si>
  <si>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</si>
  <si>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</si>
  <si>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</si>
  <si>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</si>
  <si>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</si>
  <si>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</si>
  <si>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</si>
  <si>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</si>
  <si>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</si>
  <si>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</si>
  <si>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</si>
  <si>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</si>
  <si>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</si>
  <si>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</si>
  <si>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</si>
  <si>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</si>
  <si>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</si>
  <si>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</si>
  <si>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</si>
  <si>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</si>
  <si>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</si>
  <si>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</si>
  <si>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</si>
  <si>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</si>
  <si>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</si>
  <si>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</si>
  <si>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</si>
  <si>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</si>
  <si>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</si>
  <si>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</si>
  <si>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</si>
  <si>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</si>
  <si>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</si>
  <si>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</si>
  <si>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</si>
  <si>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</si>
  <si>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</si>
  <si>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</si>
  <si>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</si>
  <si>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</si>
  <si>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</si>
  <si>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</si>
  <si>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</si>
  <si>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</si>
  <si>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</si>
  <si>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</si>
  <si>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</si>
  <si>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</si>
  <si>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</si>
  <si>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</si>
  <si>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</si>
  <si>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</si>
  <si>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</si>
  <si>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</si>
  <si>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</si>
  <si>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</si>
  <si>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</si>
  <si>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</si>
  <si>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</si>
  <si>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</si>
  <si>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</si>
  <si>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</si>
  <si>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</si>
  <si>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</si>
  <si>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</si>
  <si>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</si>
  <si>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</si>
  <si>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</si>
  <si>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</si>
  <si>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</si>
  <si>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</si>
  <si>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</si>
  <si>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</si>
  <si>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</si>
  <si>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</si>
  <si>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</si>
  <si>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</si>
  <si>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</si>
  <si>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</si>
  <si>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</si>
  <si>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</si>
  <si>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</si>
  <si>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</si>
  <si>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</si>
  <si>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</si>
  <si>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</si>
  <si>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</si>
  <si>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</si>
  <si>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</si>
  <si>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</si>
  <si>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</si>
  <si>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</si>
  <si>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</si>
  <si>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</si>
  <si>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</si>
  <si>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</si>
  <si>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</si>
  <si>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</si>
  <si>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</si>
  <si>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</si>
  <si>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</si>
  <si>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</si>
  <si>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</si>
  <si>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</si>
  <si>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</si>
  <si>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</si>
  <si>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</si>
  <si>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</si>
  <si>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</si>
  <si>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</si>
  <si>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</si>
  <si>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</si>
  <si>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</si>
  <si>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</si>
  <si>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</si>
  <si>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</si>
  <si>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</si>
  <si>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</si>
  <si>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</si>
  <si>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</si>
  <si>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</si>
  <si>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</si>
  <si>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</si>
  <si>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</si>
  <si>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</si>
  <si>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</si>
  <si>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</si>
  <si>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</si>
  <si>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</si>
  <si>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</si>
  <si>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</si>
  <si>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</si>
  <si>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</si>
  <si>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</si>
  <si>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</si>
  <si>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</si>
  <si>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</si>
  <si>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</si>
  <si>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</si>
  <si>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</si>
  <si>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</si>
  <si>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</si>
  <si>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</si>
  <si>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</si>
  <si>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</si>
  <si>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</si>
  <si>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</si>
  <si>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</si>
  <si>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</si>
  <si>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</si>
  <si>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</si>
  <si>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</si>
  <si>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</si>
  <si>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</si>
  <si>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</si>
  <si>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</si>
  <si>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</si>
  <si>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</si>
  <si>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</si>
  <si>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</si>
  <si>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</si>
  <si>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</si>
  <si>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</si>
  <si>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</si>
  <si>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</si>
  <si>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</si>
  <si>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</si>
  <si>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</si>
  <si>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</si>
  <si>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</si>
  <si>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</si>
  <si>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</si>
  <si>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</si>
  <si>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</si>
  <si>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</si>
  <si>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</si>
  <si>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</si>
  <si>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</si>
  <si>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</si>
  <si>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</si>
  <si>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</si>
  <si>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</si>
  <si>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</si>
  <si>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</si>
  <si>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</si>
  <si>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</si>
  <si>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</si>
  <si>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</si>
  <si>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</si>
  <si>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</si>
  <si>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</si>
  <si>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</si>
  <si>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</si>
  <si>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</si>
  <si>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</si>
  <si>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</si>
  <si>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</si>
  <si>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</si>
  <si>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</si>
  <si>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</si>
  <si>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</si>
  <si>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</si>
  <si>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</si>
  <si>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</si>
  <si>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</si>
  <si>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</si>
  <si>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</si>
  <si>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</si>
  <si>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</si>
  <si>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</si>
  <si>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</si>
  <si>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</si>
  <si>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</si>
  <si>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</si>
  <si>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</si>
  <si>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</si>
  <si>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</si>
  <si>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</si>
  <si>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</si>
  <si>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</si>
  <si>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</si>
  <si>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</si>
  <si>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</si>
  <si>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</si>
  <si>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</si>
  <si>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</si>
  <si>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</si>
  <si>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</si>
  <si>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</si>
  <si>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</si>
  <si>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</si>
  <si>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</si>
  <si>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</si>
  <si>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</si>
  <si>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</si>
  <si>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</si>
  <si>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</si>
  <si>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</si>
  <si>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</si>
  <si>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</si>
  <si>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</si>
  <si>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</si>
  <si>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</si>
  <si>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</si>
  <si>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</si>
  <si>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</si>
  <si>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</si>
  <si>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</si>
  <si>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</si>
  <si>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</si>
  <si>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</si>
  <si>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</si>
  <si>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</si>
  <si>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</si>
  <si>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</si>
  <si>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</si>
  <si>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</si>
  <si>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</si>
  <si>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</si>
  <si>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</si>
  <si>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</si>
  <si>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</si>
  <si>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</si>
  <si>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</si>
  <si>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</si>
  <si>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</si>
  <si>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</si>
  <si>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</si>
  <si>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</si>
  <si>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</si>
  <si>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</si>
  <si>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</si>
  <si>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</si>
  <si>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</si>
  <si>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</si>
  <si>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</si>
  <si>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</si>
  <si>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</si>
  <si>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</si>
  <si>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</si>
  <si>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</si>
  <si>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</si>
  <si>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</si>
  <si>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</si>
  <si>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</si>
  <si>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</si>
  <si>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</si>
  <si>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</si>
  <si>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</si>
  <si>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</si>
  <si>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</si>
  <si>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</si>
  <si>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</si>
  <si>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</si>
  <si>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</si>
  <si>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</si>
  <si>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</si>
  <si>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</si>
  <si>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</si>
  <si>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</si>
  <si>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</si>
  <si>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</si>
  <si>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</si>
  <si>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</si>
  <si>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</si>
  <si>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</si>
  <si>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</si>
  <si>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</si>
  <si>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</si>
  <si>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</si>
  <si>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</si>
  <si>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</si>
  <si>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</si>
  <si>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</si>
  <si>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</si>
  <si>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</si>
  <si>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</si>
  <si>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</si>
  <si>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</si>
  <si>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</si>
  <si>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</si>
  <si>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</si>
  <si>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</si>
  <si>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</si>
  <si>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</si>
  <si>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</si>
  <si>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</si>
  <si>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</si>
  <si>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</si>
  <si>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</si>
  <si>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</si>
  <si>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</si>
  <si>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</si>
  <si>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</si>
  <si>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</si>
  <si>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</si>
  <si>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</si>
  <si>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</si>
  <si>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</si>
  <si>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</si>
  <si>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</si>
  <si>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</si>
  <si>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</si>
  <si>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</si>
  <si>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</si>
  <si>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</si>
  <si>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</si>
  <si>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</si>
  <si>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</si>
  <si>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</si>
  <si>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</si>
  <si>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</si>
  <si>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</si>
  <si>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</si>
  <si>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</si>
  <si>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</si>
  <si>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</si>
  <si>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</si>
  <si>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</si>
  <si>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</si>
  <si>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</si>
  <si>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</si>
  <si>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</si>
  <si>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</si>
  <si>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</si>
  <si>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</si>
  <si>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</si>
  <si>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</si>
  <si>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</si>
  <si>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</si>
  <si>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</si>
  <si>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</si>
  <si>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</si>
  <si>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</si>
  <si>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</si>
  <si>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</si>
  <si>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</si>
  <si>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</si>
  <si>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</si>
  <si>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</si>
  <si>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</si>
  <si>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</si>
  <si>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</si>
  <si>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</si>
  <si>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</si>
  <si>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</si>
  <si>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</si>
  <si>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</si>
  <si>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</si>
  <si>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</si>
  <si>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</si>
  <si>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</si>
  <si>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</si>
  <si>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</si>
  <si>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</si>
  <si>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</si>
  <si>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</si>
  <si>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</si>
  <si>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</si>
  <si>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</si>
  <si>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</si>
  <si>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</si>
  <si>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</si>
  <si>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</si>
  <si>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</si>
  <si>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</si>
  <si>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</si>
  <si>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</si>
  <si>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</si>
  <si>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</si>
  <si>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</si>
  <si>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</si>
  <si>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</si>
  <si>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</si>
  <si>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</si>
  <si>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</si>
  <si>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</si>
  <si>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</si>
  <si>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</si>
  <si>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</si>
  <si>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</si>
  <si>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</si>
  <si>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</si>
  <si>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</si>
  <si>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</si>
  <si>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</si>
  <si>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</si>
  <si>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</si>
  <si>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</si>
  <si>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</si>
  <si>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</si>
  <si>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</si>
  <si>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</si>
  <si>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</si>
  <si>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</si>
  <si>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</si>
  <si>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</si>
  <si>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</si>
  <si>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</si>
  <si>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</si>
  <si>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</si>
  <si>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</si>
  <si>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</si>
  <si>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</si>
  <si>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</si>
  <si>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</si>
  <si>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</si>
  <si>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</si>
  <si>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</si>
  <si>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</si>
  <si>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</si>
  <si>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</si>
  <si>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</si>
  <si>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</si>
  <si>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</si>
  <si>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</si>
  <si>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</si>
  <si>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</si>
  <si>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</si>
  <si>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</si>
  <si>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</si>
  <si>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</si>
  <si>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</si>
  <si>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</si>
  <si>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</si>
  <si>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</si>
  <si>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</si>
  <si>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</si>
  <si>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</si>
  <si>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</si>
  <si>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</si>
  <si>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</si>
  <si>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</si>
  <si>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</si>
  <si>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</si>
  <si>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</si>
  <si>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</si>
  <si>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</si>
  <si>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</si>
  <si>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</si>
  <si>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</si>
  <si>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</si>
  <si>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</si>
  <si>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</si>
  <si>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</si>
  <si>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</si>
  <si>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</si>
  <si>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</si>
  <si>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</si>
  <si>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</si>
  <si>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</si>
  <si>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</si>
  <si>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</si>
  <si>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</si>
  <si>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</si>
  <si>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</si>
  <si>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</si>
  <si>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</si>
  <si>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</si>
  <si>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</si>
  <si>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</si>
  <si>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</si>
  <si>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</si>
  <si>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</si>
  <si>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</si>
  <si>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</si>
  <si>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</si>
  <si>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</si>
  <si>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</si>
  <si>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</si>
  <si>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</si>
  <si>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</si>
  <si>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</si>
  <si>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</si>
  <si>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</si>
  <si>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</si>
  <si>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</si>
  <si>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</si>
  <si>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</si>
  <si>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</si>
  <si>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</si>
  <si>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</si>
  <si>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</si>
  <si>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</si>
  <si>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</si>
  <si>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</si>
  <si>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</si>
  <si>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</si>
  <si>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</si>
  <si>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</si>
  <si>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</si>
  <si>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</si>
  <si>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</si>
  <si>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</si>
  <si>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</si>
  <si>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</si>
  <si>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</si>
  <si>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</si>
  <si>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</si>
  <si>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</si>
  <si>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</si>
  <si>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</si>
  <si>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</si>
  <si>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</si>
  <si>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</si>
  <si>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</si>
  <si>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</si>
  <si>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</si>
  <si>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</si>
  <si>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</si>
  <si>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</si>
  <si>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</si>
  <si>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</si>
  <si>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</si>
  <si>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</si>
  <si>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</si>
  <si>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</si>
  <si>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</si>
  <si>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</si>
  <si>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</si>
  <si>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</si>
  <si>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</si>
  <si>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</si>
  <si>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</si>
  <si>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</si>
  <si>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</si>
  <si>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</si>
  <si>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</si>
  <si>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</si>
  <si>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</si>
  <si>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</si>
  <si>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</si>
  <si>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</si>
  <si>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</si>
  <si>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</si>
  <si>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</si>
  <si>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</si>
  <si>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</si>
  <si>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</si>
  <si>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</si>
  <si>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</si>
  <si>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</si>
  <si>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</si>
  <si>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</si>
  <si>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</si>
  <si>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</si>
  <si>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</si>
  <si>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</si>
  <si>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</si>
  <si>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</si>
  <si>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</si>
  <si>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</si>
  <si>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</si>
  <si>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</si>
  <si>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</si>
  <si>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</si>
  <si>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</si>
  <si>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</si>
  <si>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</si>
  <si>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</si>
  <si>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</si>
  <si>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</si>
  <si>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</si>
  <si>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</si>
  <si>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</si>
  <si>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</si>
  <si>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</si>
  <si>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</si>
  <si>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</si>
  <si>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</si>
  <si>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</si>
  <si>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</si>
  <si>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</si>
  <si>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</si>
  <si>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</si>
  <si>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</si>
  <si>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</si>
  <si>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</si>
  <si>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</si>
  <si>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</si>
  <si>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</si>
  <si>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</si>
  <si>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</si>
  <si>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</si>
  <si>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</si>
  <si>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</si>
  <si>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</si>
  <si>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</si>
  <si>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</si>
  <si>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</si>
  <si>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</si>
  <si>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</si>
  <si>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</si>
  <si>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</si>
  <si>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</si>
  <si>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</si>
  <si>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</si>
  <si>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</si>
  <si>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</si>
  <si>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</si>
  <si>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</si>
  <si>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</si>
  <si>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</si>
  <si>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</si>
  <si>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</si>
  <si>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</si>
  <si>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</si>
  <si>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</si>
  <si>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</si>
  <si>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</si>
  <si>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</si>
  <si>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</si>
  <si>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</si>
  <si>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</si>
  <si>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</si>
  <si>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</si>
  <si>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</si>
  <si>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</si>
  <si>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</si>
  <si>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</si>
  <si>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</si>
  <si>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</si>
  <si>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</si>
  <si>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</si>
  <si>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</si>
  <si>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</si>
  <si>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</si>
  <si>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</si>
  <si>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</si>
  <si>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</si>
  <si>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</si>
  <si>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</si>
  <si>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</si>
  <si>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</si>
  <si>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</si>
  <si>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</si>
  <si>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</si>
  <si>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</si>
  <si>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</si>
  <si>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</si>
  <si>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</si>
  <si>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</si>
  <si>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</si>
  <si>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</si>
  <si>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</si>
  <si>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</si>
  <si>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</si>
  <si>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</si>
  <si>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</si>
  <si>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</si>
  <si>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</si>
  <si>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</si>
  <si>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</si>
  <si>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</si>
  <si>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</si>
  <si>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</si>
  <si>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</si>
  <si>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</si>
  <si>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</si>
  <si>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</si>
  <si>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</si>
  <si>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</si>
  <si>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</si>
  <si>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</si>
  <si>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</si>
  <si>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</si>
  <si>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</si>
  <si>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</si>
  <si>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</si>
  <si>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</si>
  <si>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</si>
  <si>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</si>
  <si>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</si>
  <si>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</si>
  <si>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</si>
  <si>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</si>
  <si>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</si>
  <si>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</si>
  <si>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</si>
  <si>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</si>
  <si>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</si>
  <si>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</si>
  <si>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</si>
  <si>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</si>
  <si>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</si>
  <si>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</si>
  <si>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</si>
  <si>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</si>
  <si>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</si>
  <si>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</si>
  <si>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</si>
  <si>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</si>
  <si>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</si>
  <si>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</si>
  <si>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</si>
  <si>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</si>
  <si>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</si>
  <si>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</si>
  <si>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</si>
  <si>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</si>
  <si>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</si>
  <si>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</si>
  <si>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</si>
  <si>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</si>
  <si>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</si>
  <si>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</si>
  <si>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</si>
  <si>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</si>
  <si>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</si>
  <si>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</si>
  <si>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</si>
  <si>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</si>
  <si>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</si>
  <si>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</si>
  <si>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</si>
  <si>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</si>
  <si>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</si>
  <si>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</si>
  <si>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</si>
  <si>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</si>
  <si>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</si>
  <si>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</si>
  <si>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</si>
  <si>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</si>
  <si>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</si>
  <si>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</si>
  <si>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</si>
  <si>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</si>
  <si>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</si>
  <si>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</si>
  <si>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</si>
  <si>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</si>
  <si>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</si>
  <si>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</si>
  <si>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</si>
  <si>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</si>
  <si>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</si>
  <si>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</si>
  <si>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</si>
  <si>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</si>
  <si>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</si>
  <si>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</si>
  <si>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</si>
  <si>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</si>
  <si>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</si>
  <si>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</si>
  <si>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</si>
  <si>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</si>
  <si>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</si>
  <si>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</si>
  <si>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</si>
  <si>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</si>
  <si>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</si>
  <si>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</si>
  <si>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</si>
  <si>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</si>
  <si>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</si>
  <si>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</si>
  <si>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</si>
  <si>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</si>
  <si>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</si>
  <si>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</si>
  <si>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</si>
  <si>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</si>
  <si>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</si>
  <si>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</si>
  <si>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</si>
  <si>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</si>
  <si>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</si>
  <si>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</si>
  <si>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</si>
  <si>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</si>
  <si>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</si>
  <si>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</si>
  <si>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</si>
  <si>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</si>
  <si>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</si>
  <si>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</si>
  <si>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</si>
  <si>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</si>
  <si>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</si>
  <si>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</si>
  <si>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</si>
  <si>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</si>
  <si>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</si>
  <si>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</si>
  <si>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</si>
  <si>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</si>
  <si>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</si>
  <si>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</si>
  <si>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</si>
  <si>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</si>
  <si>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</si>
  <si>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</si>
  <si>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</si>
  <si>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</si>
  <si>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</si>
  <si>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</si>
  <si>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</si>
  <si>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</si>
  <si>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</si>
  <si>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</si>
  <si>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</si>
  <si>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</si>
  <si>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</si>
  <si>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</si>
  <si>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</si>
  <si>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</si>
  <si>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</si>
  <si>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</si>
  <si>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</si>
  <si>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</si>
  <si>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</si>
  <si>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</si>
  <si>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</si>
  <si>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</si>
  <si>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</si>
  <si>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</si>
  <si>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</si>
  <si>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</si>
  <si>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</si>
  <si>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</si>
  <si>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</si>
  <si>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</si>
  <si>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</si>
  <si>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</si>
  <si>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</si>
  <si>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</si>
  <si>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</si>
  <si>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</si>
  <si>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</si>
  <si>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</si>
  <si>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</si>
  <si>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</si>
  <si>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</si>
  <si>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</si>
  <si>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</si>
  <si>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</si>
  <si>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</si>
  <si>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</si>
  <si>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</si>
  <si>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</si>
  <si>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</si>
  <si>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</si>
  <si>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</si>
  <si>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</si>
  <si>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</si>
  <si>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</si>
  <si>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</si>
  <si>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</si>
  <si>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</si>
  <si>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</si>
  <si>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</si>
  <si>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</si>
  <si>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</si>
  <si>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</si>
  <si>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</si>
  <si>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</si>
  <si>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</si>
  <si>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</si>
  <si>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</si>
  <si>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</si>
  <si>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</si>
  <si>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</si>
  <si>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</si>
  <si>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</si>
  <si>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</si>
  <si>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</si>
  <si>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</si>
  <si>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</si>
  <si>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</si>
  <si>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</si>
  <si>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</si>
  <si>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</si>
  <si>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</si>
  <si>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</si>
  <si>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</si>
  <si>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</si>
  <si>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</si>
  <si>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</si>
  <si>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</si>
  <si>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</si>
  <si>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</si>
  <si>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</si>
  <si>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</si>
  <si>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</si>
  <si>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</si>
  <si>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</si>
  <si>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</si>
  <si>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</si>
  <si>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</si>
  <si>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</si>
  <si>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</si>
  <si>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</si>
  <si>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</si>
  <si>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</si>
  <si>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</si>
  <si>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</si>
  <si>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</si>
  <si>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</si>
  <si>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</si>
  <si>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</si>
  <si>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</si>
  <si>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</si>
  <si>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</si>
  <si>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</si>
  <si>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</si>
  <si>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</si>
  <si>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</si>
  <si>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</si>
  <si>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</si>
  <si>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</si>
  <si>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</si>
  <si>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</si>
  <si>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</si>
  <si>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</si>
  <si>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</si>
  <si>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</si>
  <si>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</si>
  <si>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</si>
  <si>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</si>
  <si>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</si>
  <si>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</si>
  <si>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</si>
  <si>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</si>
  <si>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</si>
  <si>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</si>
  <si>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</si>
  <si>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</si>
  <si>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</si>
  <si>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</si>
  <si>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</si>
  <si>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</si>
  <si>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</si>
  <si>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</si>
  <si>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</si>
  <si>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</si>
  <si>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</si>
  <si>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</si>
  <si>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</si>
  <si>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</si>
  <si>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</si>
  <si>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</si>
  <si>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</si>
  <si>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</si>
  <si>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</si>
  <si>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</si>
  <si>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</si>
  <si>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</si>
  <si>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</si>
  <si>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</si>
  <si>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</si>
  <si>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</si>
  <si>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</si>
  <si>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</si>
  <si>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</si>
  <si>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</si>
  <si>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</si>
  <si>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</si>
  <si>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</si>
  <si>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</si>
  <si>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</si>
  <si>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</si>
  <si>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</si>
  <si>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</si>
  <si>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</si>
  <si>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</si>
  <si>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</si>
  <si>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</si>
  <si>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</si>
  <si>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</si>
  <si>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</si>
  <si>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</si>
  <si>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</si>
  <si>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</si>
  <si>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</si>
  <si>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</si>
  <si>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</si>
  <si>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</si>
  <si>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</si>
  <si>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</si>
  <si>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</si>
  <si>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</si>
  <si>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</si>
  <si>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</si>
  <si>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</si>
  <si>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</si>
  <si>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</si>
  <si>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</si>
  <si>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</si>
  <si>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</si>
  <si>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</si>
  <si>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</si>
  <si>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</si>
  <si>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</si>
  <si>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</si>
  <si>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</si>
  <si>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</si>
  <si>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</si>
  <si>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</si>
  <si>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</si>
  <si>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</si>
  <si>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</si>
  <si>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</si>
  <si>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</si>
  <si>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</si>
  <si>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</si>
  <si>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</si>
  <si>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</si>
  <si>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</si>
  <si>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</si>
  <si>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</si>
  <si>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</si>
  <si>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</si>
  <si>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</si>
  <si>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</si>
  <si>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</si>
  <si>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</si>
  <si>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</si>
  <si>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</si>
  <si>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</si>
  <si>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</si>
  <si>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</si>
  <si>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</si>
  <si>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</si>
  <si>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</si>
  <si>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</si>
  <si>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</si>
  <si>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</si>
  <si>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</si>
  <si>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</si>
  <si>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</si>
  <si>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</si>
  <si>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</si>
  <si>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</si>
  <si>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</si>
  <si>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</si>
  <si>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</si>
  <si>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</si>
  <si>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</si>
  <si>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</si>
  <si>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</si>
  <si>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</si>
  <si>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</si>
  <si>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</si>
  <si>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</si>
  <si>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</si>
  <si>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</si>
  <si>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</si>
  <si>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</si>
  <si>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</si>
  <si>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</si>
  <si>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</si>
  <si>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</si>
  <si>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</si>
  <si>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</si>
  <si>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</si>
  <si>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</si>
  <si>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</si>
  <si>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</si>
  <si>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</si>
  <si>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</si>
  <si>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</si>
  <si>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</si>
  <si>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</si>
  <si>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</si>
  <si>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</si>
  <si>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</si>
  <si>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</si>
  <si>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</si>
  <si>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</si>
  <si>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</si>
  <si>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</si>
  <si>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</si>
  <si>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</si>
  <si>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</si>
  <si>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</si>
  <si>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</si>
  <si>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</si>
  <si>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</si>
  <si>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</si>
  <si>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</si>
  <si>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</si>
  <si>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</si>
  <si>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</si>
  <si>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</si>
  <si>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</si>
  <si>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</si>
  <si>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</si>
  <si>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</si>
  <si>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</si>
  <si>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</si>
  <si>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</si>
  <si>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</si>
  <si>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</si>
  <si>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</si>
  <si>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</si>
  <si>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</si>
  <si>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</si>
  <si>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</si>
  <si>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</si>
  <si>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</si>
  <si>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</si>
  <si>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</si>
  <si>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</si>
  <si>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</si>
  <si>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</si>
  <si>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</si>
  <si>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</si>
  <si>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</si>
  <si>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</si>
  <si>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</si>
  <si>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</si>
  <si>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</si>
  <si>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</si>
  <si>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</si>
  <si>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</si>
  <si>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</si>
  <si>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</si>
  <si>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</si>
  <si>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</si>
  <si>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</si>
  <si>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</si>
  <si>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</si>
  <si>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</si>
  <si>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</si>
  <si>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</si>
  <si>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</si>
  <si>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</si>
  <si>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</si>
  <si>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</si>
  <si>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</si>
  <si>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</si>
  <si>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</si>
  <si>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</si>
  <si>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</si>
  <si>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</si>
  <si>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</si>
  <si>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</si>
  <si>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</si>
  <si>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</si>
  <si>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</si>
  <si>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</si>
  <si>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</si>
  <si>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</si>
  <si>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</si>
  <si>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</si>
  <si>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</si>
  <si>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</si>
  <si>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</si>
  <si>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</si>
  <si>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</si>
  <si>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</si>
  <si>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</si>
  <si>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</si>
  <si>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</si>
  <si>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</si>
  <si>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</si>
  <si>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</si>
  <si>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</si>
  <si>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</si>
  <si>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</si>
  <si>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</si>
  <si>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</si>
  <si>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</si>
  <si>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</si>
  <si>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</si>
  <si>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</si>
  <si>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</si>
  <si>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</si>
  <si>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</si>
  <si>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</si>
  <si>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</si>
  <si>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</si>
  <si>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</si>
  <si>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</si>
  <si>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</si>
  <si>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</si>
  <si>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</si>
  <si>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</si>
  <si>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</si>
  <si>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</si>
  <si>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</si>
  <si>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</si>
  <si>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</si>
  <si>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</si>
  <si>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</si>
  <si>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</si>
  <si>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</si>
  <si>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</si>
  <si>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</si>
  <si>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</si>
  <si>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</si>
  <si>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</si>
  <si>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</si>
  <si>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</si>
  <si>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</si>
  <si>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</si>
  <si>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</si>
  <si>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</si>
  <si>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</si>
  <si>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</si>
  <si>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</si>
  <si>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</si>
  <si>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</si>
  <si>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</si>
  <si>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</si>
  <si>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</si>
  <si>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</si>
  <si>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</si>
  <si>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</si>
  <si>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</si>
  <si>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</si>
  <si>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</si>
  <si>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</si>
  <si>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</si>
  <si>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</si>
  <si>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</si>
  <si>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</si>
  <si>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</si>
  <si>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</si>
  <si>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</si>
  <si>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</si>
  <si>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</si>
  <si>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</si>
  <si>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</si>
  <si>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</si>
  <si>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</si>
  <si>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</si>
  <si>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</si>
  <si>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</si>
  <si>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</si>
  <si>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</si>
  <si>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</si>
  <si>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</si>
  <si>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</si>
  <si>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</si>
  <si>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</si>
  <si>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</si>
  <si>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</si>
  <si>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</si>
  <si>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</si>
  <si>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</si>
  <si>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</si>
  <si>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</si>
  <si>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</si>
  <si>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</si>
  <si>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</si>
  <si>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</si>
  <si>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</si>
  <si>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</si>
  <si>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</si>
  <si>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</si>
  <si>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</si>
  <si>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</si>
  <si>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</si>
  <si>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</si>
  <si>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</si>
  <si>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</si>
  <si>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</si>
  <si>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</si>
  <si>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</si>
  <si>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</si>
  <si>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</si>
  <si>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</si>
  <si>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</si>
  <si>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</si>
  <si>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</si>
  <si>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</si>
  <si>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</si>
  <si>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</si>
  <si>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</si>
  <si>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</si>
  <si>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</si>
  <si>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</si>
  <si>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</si>
  <si>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</si>
  <si>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</si>
  <si>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</si>
  <si>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</si>
  <si>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</si>
  <si>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</si>
  <si>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</si>
  <si>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</si>
  <si>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</si>
  <si>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</si>
  <si>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</si>
  <si>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</si>
  <si>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</si>
  <si>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</si>
  <si>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</si>
  <si>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</si>
  <si>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</si>
  <si>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</si>
  <si>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</si>
  <si>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</si>
  <si>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</si>
  <si>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</si>
  <si>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</si>
  <si>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</si>
  <si>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</si>
  <si>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</si>
  <si>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</si>
  <si>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</si>
  <si>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</si>
  <si>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</si>
  <si>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</si>
  <si>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</si>
  <si>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</si>
  <si>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</si>
  <si>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</si>
  <si>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</si>
  <si>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</si>
  <si>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</si>
  <si>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</si>
  <si>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</si>
  <si>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</si>
  <si>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</si>
  <si>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</si>
  <si>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</si>
  <si>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</si>
  <si>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</si>
  <si>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</si>
  <si>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</si>
  <si>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</si>
  <si>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</si>
  <si>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</si>
  <si>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</si>
  <si>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</si>
  <si>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</si>
  <si>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</si>
  <si>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</si>
  <si>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</si>
  <si>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</si>
  <si>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</si>
  <si>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</si>
  <si>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</si>
  <si>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</si>
  <si>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</si>
  <si>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</si>
  <si>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</si>
  <si>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</si>
  <si>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</si>
  <si>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</si>
  <si>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</si>
  <si>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</si>
  <si>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</si>
  <si>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</si>
  <si>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</si>
  <si>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</si>
  <si>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</si>
  <si>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</si>
  <si>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</si>
  <si>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</si>
  <si>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</si>
  <si>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</si>
  <si>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</si>
  <si>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</si>
  <si>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</si>
  <si>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</si>
  <si>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</si>
  <si>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</si>
  <si>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</si>
  <si>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</si>
  <si>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</si>
  <si>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</si>
  <si>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</si>
  <si>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</si>
  <si>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</si>
  <si>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</si>
  <si>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</si>
  <si>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</si>
  <si>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</si>
  <si>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</si>
  <si>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</si>
  <si>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</si>
  <si>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</si>
  <si>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</si>
  <si>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</si>
  <si>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</si>
  <si>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</si>
  <si>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</si>
  <si>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</si>
  <si>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</si>
  <si>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</si>
  <si>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</si>
  <si>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</si>
  <si>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</si>
  <si>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</si>
  <si>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</si>
  <si>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</si>
  <si>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</si>
  <si>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</si>
  <si>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</si>
  <si>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</si>
  <si>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</si>
  <si>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</si>
  <si>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</si>
  <si>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</si>
  <si>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</si>
  <si>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</si>
  <si>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</si>
  <si>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</si>
  <si>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</si>
  <si>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</si>
  <si>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</si>
  <si>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</si>
  <si>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</si>
  <si>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</si>
  <si>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</si>
  <si>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</si>
  <si>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</si>
  <si>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</si>
  <si>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</si>
  <si>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</si>
  <si>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</si>
  <si>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</si>
  <si>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</si>
  <si>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</si>
  <si>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</si>
  <si>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</si>
  <si>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</si>
  <si>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</si>
  <si>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</si>
  <si>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</si>
  <si>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</si>
  <si>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</si>
  <si>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</si>
  <si>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</si>
  <si>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</si>
  <si>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</si>
  <si>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</si>
  <si>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</si>
  <si>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</si>
  <si>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</si>
  <si>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</si>
  <si>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</si>
  <si>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</si>
  <si>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</si>
  <si>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</si>
  <si>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</si>
  <si>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</si>
  <si>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</si>
  <si>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</si>
  <si>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</si>
  <si>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</si>
  <si>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</si>
  <si>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</si>
  <si>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</si>
  <si>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</si>
  <si>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</si>
  <si>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</si>
  <si>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</si>
  <si>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</si>
  <si>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</si>
  <si>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</si>
  <si>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</si>
  <si>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</si>
  <si>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</si>
  <si>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</si>
  <si>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</si>
  <si>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</si>
  <si>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</si>
  <si>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</si>
  <si>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</si>
  <si>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</si>
  <si>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</si>
  <si>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</si>
  <si>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</si>
  <si>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</si>
  <si>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</si>
  <si>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</si>
  <si>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</si>
  <si>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</si>
  <si>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</si>
  <si>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</si>
  <si>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</si>
  <si>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</si>
  <si>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</si>
  <si>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</si>
  <si>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</si>
  <si>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</si>
  <si>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</si>
  <si>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</si>
  <si>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</si>
  <si>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</si>
  <si>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</si>
  <si>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</si>
  <si>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</si>
  <si>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</si>
  <si>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</si>
  <si>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</si>
  <si>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</si>
  <si>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</si>
  <si>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</si>
  <si>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</si>
  <si>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</si>
  <si>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</si>
  <si>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</si>
  <si>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</si>
  <si>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</si>
  <si>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</si>
  <si>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</si>
  <si>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</si>
  <si>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</si>
  <si>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</si>
  <si>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</si>
  <si>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</si>
  <si>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</si>
  <si>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</si>
  <si>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</si>
  <si>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</si>
  <si>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</si>
  <si>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</si>
  <si>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</si>
  <si>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</si>
  <si>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</si>
  <si>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</si>
  <si>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</si>
  <si>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</si>
  <si>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</si>
  <si>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</si>
  <si>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</si>
  <si>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</si>
  <si>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</si>
  <si>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</si>
  <si>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</si>
  <si>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</si>
  <si>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</si>
  <si>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</si>
  <si>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</si>
  <si>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</si>
  <si>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</si>
  <si>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</si>
  <si>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</si>
  <si>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</si>
  <si>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</si>
  <si>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</si>
  <si>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</si>
  <si>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</si>
  <si>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</si>
  <si>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</si>
  <si>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</si>
  <si>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</si>
  <si>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</si>
  <si>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</si>
  <si>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</si>
  <si>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</si>
  <si>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</si>
  <si>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</si>
  <si>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</si>
  <si>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</si>
  <si>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</si>
  <si>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</si>
  <si>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</si>
  <si>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</si>
  <si>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</si>
  <si>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</si>
  <si>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</si>
  <si>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</si>
  <si>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</si>
  <si>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</si>
  <si>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</si>
  <si>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</si>
  <si>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</si>
  <si>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</si>
  <si>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</si>
  <si>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</si>
  <si>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</si>
  <si>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</si>
  <si>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</si>
  <si>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</si>
  <si>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</si>
  <si>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</si>
  <si>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</si>
  <si>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</si>
  <si>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</si>
  <si>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</si>
  <si>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</si>
  <si>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</si>
  <si>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</si>
  <si>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</si>
  <si>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</si>
  <si>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</si>
  <si>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</si>
  <si>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</si>
  <si>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</si>
  <si>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</si>
  <si>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</si>
  <si>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</si>
  <si>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</si>
  <si>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</si>
  <si>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</si>
  <si>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</si>
  <si>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</si>
  <si>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</si>
  <si>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</si>
  <si>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</si>
  <si>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</si>
  <si>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</si>
  <si>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</si>
  <si>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</si>
  <si>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</si>
  <si>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</si>
  <si>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</si>
  <si>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</si>
  <si>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</si>
  <si>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</si>
  <si>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</si>
  <si>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</si>
  <si>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</si>
  <si>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</si>
  <si>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</si>
  <si>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</si>
  <si>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</si>
  <si>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</si>
  <si>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</si>
  <si>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</si>
  <si>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</si>
  <si>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</si>
  <si>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</si>
  <si>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</si>
  <si>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</si>
  <si>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</si>
  <si>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</si>
  <si>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</si>
  <si>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</si>
  <si>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</si>
  <si>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</si>
  <si>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</si>
  <si>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</si>
  <si>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</si>
  <si>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</si>
  <si>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</si>
  <si>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</si>
  <si>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</si>
  <si>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</si>
  <si>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</si>
  <si>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</si>
  <si>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</si>
  <si>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</si>
  <si>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</si>
  <si>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</si>
  <si>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</si>
  <si>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</si>
  <si>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</si>
  <si>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</si>
  <si>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</si>
  <si>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</si>
  <si>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</si>
  <si>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</si>
  <si>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</si>
  <si>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</si>
  <si>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</si>
  <si>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</si>
  <si>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</si>
  <si>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</si>
  <si>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</si>
  <si>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</si>
  <si>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</si>
  <si>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</si>
  <si>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</si>
  <si>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</si>
  <si>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</si>
  <si>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</si>
  <si>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</si>
  <si>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</si>
  <si>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</si>
  <si>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</si>
  <si>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</si>
  <si>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</si>
  <si>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</si>
  <si>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</si>
  <si>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</si>
  <si>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</si>
  <si>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</si>
  <si>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</si>
  <si>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</si>
  <si>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</si>
  <si>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</si>
  <si>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</si>
  <si>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</si>
  <si>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</si>
  <si>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</si>
  <si>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</si>
  <si>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</si>
  <si>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</si>
  <si>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</si>
  <si>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</si>
  <si>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</si>
  <si>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</si>
  <si>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</si>
  <si>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</si>
  <si>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</si>
  <si>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</si>
  <si>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</si>
  <si>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</si>
  <si>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</si>
  <si>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</si>
  <si>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</si>
  <si>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</si>
  <si>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</si>
  <si>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</si>
  <si>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</si>
  <si>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</si>
  <si>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</si>
  <si>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</si>
  <si>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</si>
  <si>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</si>
  <si>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</si>
  <si>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</si>
  <si>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</si>
  <si>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</si>
  <si>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</si>
  <si>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</si>
  <si>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</si>
  <si>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</si>
  <si>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</si>
  <si>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</si>
  <si>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</si>
  <si>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</si>
  <si>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</si>
  <si>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</si>
  <si>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</si>
  <si>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</si>
  <si>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</si>
  <si>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</si>
  <si>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</si>
  <si>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</si>
  <si>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</si>
  <si>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</si>
  <si>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</si>
  <si>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</si>
  <si>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</si>
  <si>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</si>
  <si>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</si>
  <si>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</si>
  <si>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</si>
  <si>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</si>
  <si>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</si>
  <si>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</si>
  <si>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</si>
  <si>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</si>
  <si>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</si>
  <si>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</si>
  <si>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</si>
  <si>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</si>
  <si>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</si>
  <si>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</si>
  <si>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</si>
  <si>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</si>
  <si>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</si>
  <si>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</si>
  <si>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</si>
  <si>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</si>
  <si>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</si>
  <si>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</si>
  <si>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</si>
  <si>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</si>
  <si>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</si>
  <si>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</si>
  <si>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</si>
  <si>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</si>
  <si>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</si>
  <si>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</si>
  <si>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</si>
  <si>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</si>
  <si>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</si>
  <si>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</si>
  <si>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</si>
  <si>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</si>
  <si>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</si>
  <si>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</si>
  <si>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</si>
  <si>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</si>
  <si>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</si>
  <si>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</si>
  <si>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</si>
  <si>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</si>
  <si>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</si>
  <si>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</si>
  <si>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</si>
  <si>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</si>
  <si>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</si>
  <si>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</si>
  <si>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</si>
  <si>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</si>
  <si>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</si>
  <si>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</si>
  <si>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</si>
  <si>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</si>
  <si>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</si>
  <si>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</si>
  <si>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</si>
  <si>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</si>
  <si>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</si>
  <si>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</si>
  <si>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</si>
  <si>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</si>
  <si>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</si>
  <si>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</si>
  <si>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</si>
  <si>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</si>
  <si>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</si>
  <si>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</si>
  <si>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</si>
  <si>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</si>
  <si>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</si>
  <si>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</si>
  <si>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</si>
  <si>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</si>
  <si>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</si>
  <si>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</si>
  <si>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</si>
  <si>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</si>
  <si>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</si>
  <si>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</si>
  <si>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</si>
  <si>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</si>
  <si>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</si>
  <si>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</si>
  <si>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</si>
  <si>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</si>
  <si>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</si>
  <si>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</si>
  <si>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</si>
  <si>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</si>
  <si>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</si>
  <si>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</si>
  <si>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</si>
  <si>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</si>
  <si>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</si>
  <si>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</si>
  <si>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</si>
  <si>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</si>
  <si>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</si>
  <si>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</si>
  <si>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</si>
  <si>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</si>
  <si>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</si>
  <si>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</si>
  <si>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</si>
  <si>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</si>
  <si>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</si>
  <si>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</si>
  <si>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</si>
  <si>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</si>
  <si>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</si>
  <si>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</si>
  <si>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</si>
  <si>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</si>
  <si>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</si>
  <si>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</si>
  <si>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</si>
  <si>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</si>
  <si>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</si>
  <si>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</si>
  <si>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</si>
  <si>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</si>
  <si>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</si>
  <si>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</si>
  <si>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</si>
  <si>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</si>
  <si>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</si>
  <si>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</si>
  <si>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</si>
  <si>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</si>
  <si>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</si>
  <si>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</si>
  <si>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</si>
  <si>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</si>
  <si>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</si>
  <si>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</si>
  <si>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</si>
  <si>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</si>
  <si>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</si>
  <si>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</si>
  <si>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</si>
  <si>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</si>
  <si>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</si>
  <si>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</si>
  <si>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</si>
  <si>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</si>
  <si>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</si>
  <si>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</si>
  <si>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</si>
  <si>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</si>
  <si>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</si>
  <si>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</si>
  <si>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</si>
  <si>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</si>
  <si>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</si>
  <si>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</si>
  <si>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</si>
  <si>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</si>
  <si>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</si>
  <si>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</si>
  <si>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</si>
  <si>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</si>
  <si>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</si>
  <si>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</si>
  <si>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</si>
  <si>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</si>
  <si>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</si>
  <si>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</si>
  <si>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</si>
  <si>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</si>
  <si>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</si>
  <si>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</si>
  <si>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</si>
  <si>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</si>
  <si>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</si>
  <si>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</si>
  <si>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</si>
  <si>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</si>
  <si>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</si>
  <si>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</si>
  <si>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</si>
  <si>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</si>
  <si>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</si>
  <si>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</si>
  <si>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</si>
  <si>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</si>
  <si>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</si>
  <si>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</si>
  <si>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</si>
  <si>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</si>
  <si>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</si>
  <si>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</si>
  <si>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</si>
  <si>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</si>
  <si>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</si>
  <si>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</si>
  <si>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</si>
  <si>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</si>
  <si>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</si>
  <si>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</si>
  <si>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</si>
  <si>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</si>
  <si>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</si>
  <si>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</si>
  <si>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</si>
  <si>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</si>
  <si>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</si>
  <si>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</si>
  <si>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</si>
  <si>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</si>
  <si>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</si>
  <si>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</si>
  <si>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</si>
  <si>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</si>
  <si>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</si>
  <si>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</si>
  <si>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</si>
  <si>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</si>
  <si>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</si>
  <si>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</si>
  <si>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</si>
  <si>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</si>
  <si>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</si>
  <si>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</si>
  <si>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</si>
  <si>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</si>
  <si>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</si>
  <si>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</si>
  <si>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</si>
  <si>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</si>
  <si>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</si>
  <si>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</si>
  <si>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</si>
  <si>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</si>
  <si>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</si>
  <si>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</si>
  <si>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</si>
  <si>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</si>
  <si>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</si>
  <si>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</si>
  <si>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</si>
  <si>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</si>
  <si>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</si>
  <si>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</si>
  <si>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</si>
  <si>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</si>
  <si>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</si>
  <si>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</si>
  <si>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</si>
  <si>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</si>
  <si>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</si>
  <si>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</si>
  <si>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</si>
  <si>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</si>
  <si>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</si>
  <si>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</si>
  <si>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</si>
  <si>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</si>
  <si>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</si>
  <si>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</si>
  <si>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</si>
  <si>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</si>
  <si>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</si>
  <si>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</si>
  <si>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</si>
  <si>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</si>
  <si>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</si>
  <si>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</si>
  <si>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</si>
  <si>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</si>
  <si>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</si>
  <si>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</si>
  <si>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</si>
  <si>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</si>
  <si>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</si>
  <si>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</si>
  <si>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</si>
  <si>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</si>
  <si>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</si>
  <si>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</si>
  <si>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</si>
  <si>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</si>
  <si>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</si>
  <si>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</si>
  <si>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</si>
  <si>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</si>
  <si>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</si>
  <si>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</si>
  <si>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</si>
  <si>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</si>
  <si>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</si>
  <si>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</si>
  <si>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</si>
  <si>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</si>
  <si>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</si>
  <si>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</si>
  <si>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</si>
  <si>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</si>
  <si>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</si>
  <si>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</si>
  <si>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</si>
  <si>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</si>
  <si>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</si>
  <si>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</si>
  <si>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</si>
  <si>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</si>
  <si>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</si>
  <si>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</si>
  <si>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</si>
  <si>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</si>
  <si>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</si>
  <si>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</si>
  <si>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</si>
  <si>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</si>
  <si>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</si>
  <si>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</si>
  <si>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</si>
  <si>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</si>
  <si>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</si>
  <si>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</si>
  <si>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</si>
  <si>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</si>
  <si>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</si>
  <si>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</si>
  <si>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</si>
  <si>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</si>
  <si>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</si>
  <si>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</si>
  <si>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</si>
  <si>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</si>
  <si>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</si>
  <si>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</si>
  <si>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</si>
  <si>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</si>
  <si>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</si>
  <si>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</si>
  <si>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</si>
  <si>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</si>
  <si>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</si>
  <si>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</si>
  <si>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</si>
  <si>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</si>
  <si>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</si>
  <si>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</si>
  <si>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</si>
  <si>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</si>
  <si>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</si>
  <si>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</si>
  <si>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</si>
  <si>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</si>
  <si>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</si>
  <si>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</si>
  <si>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</si>
  <si>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</si>
  <si>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</si>
  <si>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</si>
  <si>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</si>
  <si>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</si>
  <si>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</si>
  <si>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</si>
  <si>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</si>
  <si>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</si>
  <si>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</si>
  <si>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</si>
  <si>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</si>
  <si>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</si>
  <si>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</si>
  <si>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</si>
  <si>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</si>
  <si>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</si>
  <si>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</si>
  <si>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</si>
  <si>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</si>
  <si>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</si>
  <si>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</si>
  <si>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</si>
  <si>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</si>
  <si>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</si>
  <si>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</si>
  <si>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</si>
  <si>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</si>
  <si>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</si>
  <si>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</si>
  <si>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</si>
  <si>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</si>
  <si>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</si>
  <si>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</si>
  <si>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</si>
  <si>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</si>
  <si>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</si>
  <si>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</si>
  <si>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</si>
  <si>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</si>
  <si>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</si>
  <si>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</si>
  <si>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</si>
  <si>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</si>
  <si>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</si>
  <si>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</si>
  <si>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</si>
  <si>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</si>
  <si>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</si>
  <si>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</si>
  <si>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</si>
  <si>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</si>
  <si>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</si>
  <si>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</si>
  <si>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</si>
  <si>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</si>
  <si>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</si>
  <si>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</si>
  <si>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</si>
  <si>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</si>
  <si>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</si>
  <si>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</si>
  <si>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</si>
  <si>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</si>
  <si>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</si>
  <si>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</si>
  <si>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</si>
  <si>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</si>
  <si>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</si>
  <si>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</si>
  <si>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</si>
  <si>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</si>
  <si>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</si>
  <si>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</si>
  <si>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</si>
  <si>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</si>
  <si>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</si>
  <si>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</si>
  <si>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</si>
  <si>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</si>
  <si>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</si>
  <si>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</si>
  <si>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</si>
  <si>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</si>
  <si>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</si>
  <si>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</si>
  <si>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</si>
  <si>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</si>
  <si>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</si>
  <si>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</si>
  <si>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</si>
  <si>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</si>
  <si>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</si>
  <si>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</si>
  <si>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</si>
  <si>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</si>
  <si>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</si>
  <si>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</si>
  <si>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</si>
  <si>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</si>
  <si>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</si>
  <si>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</si>
  <si>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</si>
  <si>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</si>
  <si>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</si>
  <si>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</si>
  <si>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</si>
  <si>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</si>
  <si>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</si>
  <si>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</si>
  <si>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</si>
  <si>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</si>
  <si>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</si>
  <si>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</si>
  <si>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</si>
  <si>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</si>
  <si>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</si>
  <si>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</si>
  <si>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</si>
  <si>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</si>
  <si>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</si>
  <si>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</si>
  <si>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</si>
  <si>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</si>
  <si>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</si>
  <si>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</si>
  <si>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</si>
  <si>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</si>
  <si>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</si>
  <si>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</si>
  <si>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</si>
  <si>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</si>
  <si>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</si>
  <si>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</si>
  <si>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</si>
  <si>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</si>
  <si>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</si>
  <si>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</si>
  <si>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</si>
  <si>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</si>
  <si>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</si>
  <si>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</si>
  <si>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</si>
  <si>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</si>
  <si>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</si>
  <si>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</si>
  <si>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</si>
  <si>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</si>
  <si>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</si>
  <si>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</si>
  <si>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</si>
  <si>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</si>
  <si>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</si>
  <si>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</si>
  <si>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</si>
  <si>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</si>
  <si>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</si>
  <si>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</si>
  <si>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</si>
  <si>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</si>
  <si>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</si>
  <si>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</si>
  <si>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</si>
  <si>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</si>
  <si>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</si>
  <si>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</si>
  <si>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</si>
  <si>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</si>
  <si>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</si>
  <si>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</si>
  <si>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</si>
  <si>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</si>
  <si>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</si>
  <si>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</si>
  <si>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</si>
  <si>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</si>
  <si>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</si>
  <si>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</si>
  <si>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</si>
  <si>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</si>
  <si>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</si>
  <si>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</si>
  <si>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</si>
  <si>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</si>
  <si>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</si>
  <si>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</si>
  <si>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</si>
  <si>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</si>
  <si>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</si>
  <si>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</si>
  <si>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</si>
  <si>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</si>
  <si>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</si>
  <si>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</si>
  <si>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</si>
  <si>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</si>
  <si>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</si>
  <si>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</si>
  <si>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</si>
  <si>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</si>
  <si>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</si>
  <si>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</si>
  <si>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</si>
  <si>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</si>
  <si>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</si>
  <si>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</si>
  <si>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</si>
  <si>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</si>
  <si>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</si>
  <si>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</si>
  <si>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</si>
  <si>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</si>
  <si>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</si>
  <si>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</si>
  <si>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</si>
  <si>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</si>
  <si>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</si>
  <si>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</si>
  <si>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</si>
  <si>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</si>
  <si>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</si>
  <si>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</si>
  <si>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</si>
  <si>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</si>
  <si>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</si>
  <si>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</si>
  <si>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</si>
  <si>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</si>
  <si>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</si>
  <si>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</si>
  <si>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</si>
  <si>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</si>
  <si>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</si>
  <si>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</si>
  <si>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</si>
  <si>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</si>
  <si>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</si>
  <si>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</si>
  <si>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</si>
  <si>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</si>
  <si>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</si>
  <si>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</si>
  <si>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</si>
  <si>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</si>
  <si>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</si>
  <si>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</si>
  <si>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</si>
  <si>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</si>
  <si>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</si>
  <si>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</si>
  <si>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</si>
  <si>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</si>
  <si>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</si>
  <si>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</si>
  <si>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</si>
  <si>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</si>
  <si>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</si>
  <si>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</si>
  <si>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</si>
  <si>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</si>
  <si>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</si>
  <si>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</si>
  <si>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</si>
  <si>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</si>
  <si>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</si>
  <si>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</si>
  <si>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</si>
  <si>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</si>
  <si>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</si>
  <si>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</si>
  <si>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</si>
  <si>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</si>
  <si>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</si>
  <si>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</si>
  <si>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</si>
  <si>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</si>
  <si>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</si>
  <si>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</si>
  <si>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</si>
  <si>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</si>
  <si>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</si>
  <si>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</si>
  <si>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</si>
  <si>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</si>
  <si>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</si>
  <si>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</si>
  <si>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</si>
  <si>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</si>
  <si>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</si>
  <si>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</si>
  <si>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</si>
  <si>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</si>
  <si>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</si>
  <si>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</si>
  <si>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</si>
  <si>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</si>
  <si>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</si>
  <si>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</si>
  <si>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</si>
  <si>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</si>
  <si>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</si>
  <si>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</si>
  <si>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</si>
  <si>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</si>
  <si>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</si>
  <si>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</si>
  <si>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</si>
  <si>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</si>
  <si>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</si>
  <si>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</si>
  <si>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</si>
  <si>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</si>
  <si>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</si>
  <si>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</si>
  <si>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</si>
  <si>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</si>
  <si>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</si>
  <si>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</si>
  <si>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</si>
  <si>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</si>
  <si>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</si>
  <si>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</si>
  <si>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</si>
  <si>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</si>
  <si>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</si>
  <si>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</si>
  <si>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</si>
  <si>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</si>
  <si>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</si>
  <si>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</si>
  <si>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</si>
  <si>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</si>
  <si>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</si>
  <si>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</si>
  <si>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</si>
  <si>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</si>
  <si>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</si>
  <si>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</si>
  <si>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</si>
  <si>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</si>
  <si>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</si>
  <si>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</si>
  <si>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</si>
  <si>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</si>
  <si>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</si>
  <si>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</si>
  <si>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</si>
  <si>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</si>
  <si>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</si>
  <si>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</si>
  <si>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</si>
  <si>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</si>
  <si>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</si>
  <si>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</si>
  <si>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</si>
  <si>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</si>
  <si>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</si>
  <si>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</si>
  <si>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</si>
  <si>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</si>
  <si>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</si>
  <si>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</si>
  <si>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</si>
  <si>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</si>
  <si>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</si>
  <si>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</si>
  <si>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</si>
  <si>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</si>
  <si>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</si>
  <si>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</si>
  <si>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</si>
  <si>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</si>
  <si>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</si>
  <si>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</si>
  <si>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</si>
  <si>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</si>
  <si>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</si>
  <si>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</si>
  <si>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</si>
  <si>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</si>
  <si>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</si>
  <si>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</si>
  <si>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</si>
  <si>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</si>
  <si>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</si>
  <si>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</si>
  <si>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</si>
  <si>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</si>
  <si>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</si>
  <si>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</si>
  <si>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</si>
  <si>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</si>
  <si>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</si>
  <si>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</si>
  <si>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</si>
  <si>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</si>
  <si>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</si>
  <si>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</si>
  <si>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</si>
  <si>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</si>
  <si>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</si>
  <si>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</si>
  <si>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</si>
  <si>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</si>
  <si>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</si>
  <si>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</si>
  <si>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</si>
  <si>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</si>
  <si>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</si>
  <si>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</si>
  <si>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</si>
  <si>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</si>
  <si>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</si>
  <si>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</si>
  <si>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</si>
  <si>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</si>
  <si>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</si>
  <si>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</si>
  <si>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</si>
  <si>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</si>
  <si>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</si>
  <si>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</si>
  <si>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</si>
  <si>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</si>
  <si>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</si>
  <si>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</si>
  <si>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</si>
  <si>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</si>
  <si>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</si>
  <si>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</si>
  <si>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</si>
  <si>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</si>
  <si>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</si>
  <si>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</si>
  <si>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</si>
  <si>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</si>
  <si>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</si>
  <si>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</si>
  <si>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</si>
  <si>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</si>
  <si>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</si>
  <si>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</si>
  <si>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</si>
  <si>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</si>
  <si>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</si>
  <si>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</si>
  <si>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</si>
  <si>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</si>
  <si>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</si>
  <si>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</si>
  <si>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</si>
  <si>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</si>
  <si>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</si>
  <si>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</si>
  <si>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</si>
  <si>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</si>
  <si>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</si>
  <si>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</si>
  <si>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</si>
  <si>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</si>
  <si>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</si>
  <si>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</si>
  <si>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</si>
  <si>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</si>
  <si>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</si>
  <si>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</si>
  <si>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</si>
  <si>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</si>
  <si>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</si>
  <si>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</si>
  <si>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</si>
  <si>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</si>
  <si>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</si>
  <si>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</si>
  <si>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</si>
  <si>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</si>
  <si>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</si>
  <si>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</si>
  <si>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</si>
  <si>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</si>
  <si>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</si>
  <si>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</si>
  <si>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</si>
  <si>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</si>
  <si>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</si>
  <si>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</si>
  <si>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</si>
  <si>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</si>
  <si>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</si>
  <si>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</si>
  <si>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</si>
  <si>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</si>
  <si>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</si>
  <si>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</si>
  <si>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</si>
  <si>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</si>
  <si>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</si>
  <si>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</si>
  <si>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</si>
  <si>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</si>
  <si>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</si>
  <si>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</si>
  <si>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</si>
  <si>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</si>
  <si>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</si>
  <si>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</si>
  <si>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</si>
  <si>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</si>
  <si>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</si>
  <si>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</si>
  <si>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</si>
  <si>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</si>
  <si>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</si>
  <si>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</si>
  <si>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</si>
  <si>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</si>
  <si>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</si>
  <si>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</si>
  <si>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</si>
  <si>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</si>
  <si>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</si>
  <si>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</si>
  <si>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</si>
  <si>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</si>
  <si>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</si>
  <si>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</si>
  <si>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</si>
  <si>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</si>
  <si>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</si>
  <si>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</si>
  <si>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</si>
  <si>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</si>
  <si>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</si>
  <si>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</si>
  <si>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</si>
  <si>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</si>
  <si>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</si>
  <si>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</si>
  <si>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</si>
  <si>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</si>
  <si>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</si>
  <si>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</si>
  <si>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</si>
  <si>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</si>
  <si>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</si>
  <si>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</si>
  <si>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</si>
  <si>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</si>
  <si>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</si>
  <si>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</si>
  <si>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</si>
  <si>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</si>
  <si>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</si>
  <si>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</si>
  <si>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</si>
  <si>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</si>
  <si>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</si>
  <si>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</si>
  <si>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</si>
  <si>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</si>
  <si>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</si>
  <si>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</si>
  <si>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</si>
  <si>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</si>
  <si>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</si>
  <si>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</si>
  <si>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</si>
  <si>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</si>
  <si>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</si>
  <si>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</si>
  <si>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</si>
  <si>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</si>
  <si>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</si>
  <si>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</si>
  <si>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</si>
  <si>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</si>
  <si>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</si>
  <si>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</si>
  <si>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</si>
  <si>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</si>
  <si>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</si>
  <si>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</si>
  <si>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</si>
  <si>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</si>
  <si>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</si>
  <si>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</si>
  <si>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</si>
  <si>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</si>
  <si>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</si>
  <si>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</si>
  <si>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</si>
  <si>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</si>
  <si>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</si>
  <si>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</si>
  <si>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</si>
  <si>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</si>
  <si>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</si>
  <si>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</si>
  <si>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</si>
  <si>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</si>
  <si>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</si>
  <si>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</si>
  <si>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</si>
  <si>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</si>
  <si>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</si>
  <si>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</si>
  <si>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</si>
  <si>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</si>
  <si>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</si>
  <si>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</si>
  <si>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</si>
  <si>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</si>
  <si>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</si>
  <si>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</si>
  <si>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</si>
  <si>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</si>
  <si>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</si>
  <si>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</si>
  <si>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</si>
  <si>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</si>
  <si>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</si>
  <si>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</si>
  <si>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</si>
  <si>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</si>
  <si>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</si>
  <si>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</si>
  <si>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</si>
  <si>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</si>
  <si>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</si>
  <si>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</si>
  <si>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</si>
  <si>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</si>
  <si>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</si>
  <si>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</si>
  <si>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</si>
  <si>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</si>
  <si>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</si>
  <si>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</si>
  <si>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</si>
  <si>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</si>
  <si>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</si>
  <si>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</si>
  <si>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</si>
  <si>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</si>
  <si>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</si>
  <si>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</si>
  <si>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</si>
  <si>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</si>
  <si>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</si>
  <si>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</si>
  <si>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</si>
  <si>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</si>
  <si>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</si>
  <si>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</si>
  <si>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</si>
  <si>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</si>
  <si>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</si>
  <si>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</si>
  <si>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</si>
  <si>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</si>
  <si>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</si>
  <si>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</si>
  <si>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</si>
  <si>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</si>
  <si>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</si>
  <si>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</si>
  <si>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</si>
  <si>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</si>
  <si>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</si>
  <si>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</si>
  <si>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</si>
  <si>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</si>
  <si>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</si>
  <si>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</si>
  <si>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</si>
  <si>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</si>
  <si>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</si>
  <si>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</si>
  <si>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</si>
  <si>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</si>
  <si>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</si>
  <si>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</si>
  <si>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</si>
  <si>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</si>
  <si>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</si>
  <si>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</si>
  <si>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</si>
  <si>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</si>
  <si>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</si>
  <si>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</si>
  <si>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</si>
  <si>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</si>
  <si>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</si>
  <si>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</si>
  <si>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</si>
  <si>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</si>
  <si>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</si>
  <si>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</si>
  <si>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</si>
  <si>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</si>
  <si>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</si>
  <si>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</si>
  <si>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</si>
  <si>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</si>
  <si>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</si>
  <si>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</si>
  <si>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</si>
  <si>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</si>
  <si>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</si>
  <si>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</si>
  <si>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</si>
  <si>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</si>
  <si>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</si>
  <si>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</si>
  <si>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</si>
  <si>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</si>
  <si>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</si>
  <si>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</si>
  <si>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</si>
  <si>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</si>
  <si>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</si>
  <si>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</si>
  <si>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</si>
  <si>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</si>
  <si>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</si>
  <si>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</si>
  <si>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</si>
  <si>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</si>
  <si>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</si>
  <si>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</si>
  <si>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</si>
  <si>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</si>
  <si>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</si>
  <si>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</si>
  <si>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</si>
  <si>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</si>
  <si>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</si>
  <si>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</si>
  <si>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</si>
  <si>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</si>
  <si>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</si>
  <si>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</si>
  <si>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</si>
  <si>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</si>
  <si>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</si>
  <si>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</si>
  <si>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</si>
  <si>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</si>
  <si>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</si>
  <si>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</si>
  <si>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</si>
  <si>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</si>
  <si>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</si>
  <si>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</si>
  <si>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</si>
  <si>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</si>
  <si>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</si>
  <si>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</si>
  <si>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</si>
  <si>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</si>
  <si>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</si>
  <si>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</si>
  <si>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</si>
  <si>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</si>
  <si>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</si>
  <si>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</si>
  <si>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</si>
  <si>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</si>
  <si>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</si>
  <si>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</si>
  <si>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</si>
  <si>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</si>
  <si>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</si>
  <si>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</si>
  <si>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</si>
  <si>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</si>
  <si>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</si>
  <si>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</si>
  <si>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</si>
  <si>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</si>
  <si>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</si>
  <si>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</si>
  <si>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</si>
  <si>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</si>
  <si>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</si>
  <si>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</si>
  <si>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</si>
  <si>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</si>
  <si>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</si>
  <si>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</si>
  <si>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</si>
  <si>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</si>
  <si>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</si>
  <si>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</si>
  <si>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</si>
  <si>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</si>
  <si>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</si>
  <si>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</si>
  <si>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</si>
  <si>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</si>
  <si>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</si>
  <si>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</si>
  <si>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</si>
  <si>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</si>
  <si>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</si>
  <si>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</si>
  <si>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</si>
  <si>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</si>
  <si>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</si>
  <si>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</si>
  <si>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</si>
  <si>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</si>
  <si>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</si>
  <si>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</si>
  <si>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</si>
  <si>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</si>
  <si>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</si>
  <si>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</si>
  <si>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</si>
  <si>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</si>
  <si>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</si>
  <si>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</si>
  <si>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</si>
  <si>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</si>
  <si>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</si>
  <si>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</si>
  <si>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</si>
  <si>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</si>
  <si>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</si>
  <si>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</si>
  <si>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</si>
  <si>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</si>
  <si>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</si>
  <si>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</si>
  <si>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</si>
  <si>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</si>
  <si>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</si>
  <si>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</si>
  <si>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</si>
  <si>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</si>
  <si>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</si>
  <si>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</si>
  <si>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</si>
  <si>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</si>
  <si>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</si>
  <si>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</si>
  <si>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</si>
  <si>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</si>
  <si>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</si>
  <si>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</si>
  <si>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</si>
  <si>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</si>
  <si>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</si>
  <si>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</si>
  <si>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</si>
  <si>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</si>
  <si>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</si>
  <si>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</si>
  <si>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</si>
  <si>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</si>
  <si>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</si>
  <si>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</si>
  <si>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</si>
  <si>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</si>
  <si>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</si>
  <si>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</si>
  <si>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</si>
  <si>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</si>
  <si>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</si>
  <si>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</si>
  <si>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</si>
  <si>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</si>
  <si>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</si>
  <si>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</si>
  <si>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</si>
  <si>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</si>
  <si>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</si>
  <si>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</si>
  <si>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</si>
  <si>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</si>
  <si>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</si>
  <si>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</si>
  <si>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</si>
  <si>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</si>
  <si>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</si>
  <si>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</si>
  <si>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</si>
  <si>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</si>
  <si>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</si>
  <si>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</si>
  <si>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</si>
  <si>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</si>
  <si>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</si>
  <si>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</si>
  <si>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</si>
  <si>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</si>
  <si>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</si>
  <si>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</si>
  <si>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</si>
  <si>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</si>
  <si>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</si>
  <si>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</si>
  <si>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</si>
  <si>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</si>
  <si>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</si>
  <si>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</si>
  <si>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</si>
  <si>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</si>
  <si>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</si>
  <si>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</si>
  <si>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</si>
  <si>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</si>
  <si>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</si>
  <si>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</si>
  <si>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</si>
  <si>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</si>
  <si>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</si>
  <si>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</si>
  <si>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</si>
  <si>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</si>
  <si>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</si>
  <si>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</si>
  <si>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</si>
  <si>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</si>
  <si>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</si>
  <si>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</si>
  <si>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</si>
  <si>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</si>
  <si>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</si>
  <si>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</si>
  <si>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</si>
  <si>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</si>
  <si>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</si>
  <si>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</si>
  <si>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</si>
  <si>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</si>
  <si>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</si>
  <si>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</si>
  <si>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</si>
  <si>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</si>
  <si>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</si>
  <si>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</si>
  <si>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</si>
  <si>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</si>
  <si>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</si>
  <si>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</si>
  <si>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</si>
  <si>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</si>
  <si>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</si>
  <si>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</si>
  <si>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</si>
  <si>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</si>
  <si>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</si>
  <si>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</si>
  <si>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</si>
  <si>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</si>
  <si>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</si>
  <si>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</si>
  <si>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</si>
  <si>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</si>
  <si>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</si>
  <si>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</si>
  <si>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</si>
  <si>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</si>
  <si>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</si>
  <si>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</si>
  <si>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</si>
  <si>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</si>
  <si>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</si>
  <si>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</si>
  <si>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</si>
  <si>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</si>
  <si>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</si>
  <si>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</si>
  <si>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</si>
  <si>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</si>
  <si>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</si>
  <si>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</si>
  <si>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</si>
  <si>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</si>
  <si>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</si>
  <si>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</si>
  <si>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</si>
  <si>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</si>
  <si>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</si>
  <si>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</si>
  <si>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</si>
  <si>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</si>
  <si>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</si>
  <si>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</si>
  <si>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</si>
  <si>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</si>
  <si>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</si>
  <si>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</si>
  <si>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</si>
  <si>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</si>
  <si>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</si>
  <si>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</si>
  <si>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</si>
  <si>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</si>
  <si>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</si>
  <si>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</si>
  <si>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</si>
  <si>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</si>
  <si>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</si>
  <si>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</si>
  <si>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</si>
  <si>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</si>
  <si>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</si>
  <si>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</si>
  <si>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</si>
  <si>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</si>
  <si>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</si>
  <si>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</si>
  <si>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</si>
  <si>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</si>
  <si>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</si>
  <si>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</si>
  <si>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</si>
  <si>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</si>
  <si>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</si>
  <si>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</si>
  <si>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</si>
  <si>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</si>
  <si>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</si>
  <si>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</si>
  <si>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</si>
  <si>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</si>
  <si>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</si>
  <si>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</si>
  <si>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</si>
  <si>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</si>
  <si>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</si>
  <si>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</si>
  <si>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</si>
  <si>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</si>
  <si>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</si>
  <si>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</si>
  <si>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</si>
  <si>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</si>
  <si>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</si>
  <si>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</si>
  <si>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</si>
  <si>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</si>
  <si>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</si>
  <si>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</si>
  <si>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</si>
  <si>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</si>
  <si>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</si>
  <si>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</si>
  <si>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</si>
  <si>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</si>
  <si>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</si>
  <si>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</si>
  <si>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</si>
  <si>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</si>
  <si>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</si>
  <si>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</si>
  <si>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</si>
  <si>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</si>
  <si>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</si>
  <si>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</si>
  <si>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</si>
  <si>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</si>
  <si>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</si>
  <si>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</si>
  <si>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</si>
  <si>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</si>
  <si>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</si>
  <si>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</si>
  <si>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</si>
  <si>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</si>
  <si>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</si>
  <si>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</si>
  <si>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</si>
  <si>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</si>
  <si>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</si>
  <si>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</si>
  <si>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</si>
  <si>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</si>
  <si>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</si>
  <si>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</si>
  <si>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</si>
  <si>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</si>
  <si>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</si>
  <si>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</si>
  <si>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</si>
  <si>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</si>
  <si>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</si>
  <si>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</si>
  <si>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</si>
  <si>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</si>
  <si>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</si>
  <si>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</si>
  <si>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</si>
  <si>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</si>
  <si>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</si>
  <si>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</si>
  <si>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</si>
  <si>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</si>
  <si>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</si>
  <si>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</si>
  <si>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</si>
  <si>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</si>
  <si>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</si>
  <si>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</si>
  <si>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</si>
  <si>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</si>
  <si>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</si>
  <si>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</si>
  <si>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</si>
  <si>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</si>
  <si>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</si>
  <si>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</si>
  <si>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</si>
  <si>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</si>
  <si>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</si>
  <si>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</si>
  <si>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</si>
  <si>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</si>
  <si>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</si>
  <si>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</si>
  <si>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</si>
  <si>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</si>
  <si>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</si>
  <si>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</si>
  <si>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</si>
  <si>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</si>
  <si>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</si>
  <si>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</si>
  <si>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</si>
  <si>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</si>
  <si>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</si>
  <si>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</si>
  <si>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</si>
  <si>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</si>
  <si>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</si>
  <si>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</si>
  <si>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</si>
  <si>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</si>
  <si>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</si>
  <si>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</si>
  <si>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</si>
  <si>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</si>
  <si>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</si>
  <si>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</si>
  <si>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</si>
  <si>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</si>
  <si>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</si>
  <si>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</si>
  <si>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</si>
  <si>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</si>
  <si>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</si>
  <si>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</si>
  <si>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</si>
  <si>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</si>
  <si>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</si>
  <si>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</si>
  <si>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</si>
  <si>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</si>
  <si>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</si>
  <si>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</si>
  <si>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</si>
  <si>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</si>
  <si>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</si>
  <si>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</si>
  <si>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</si>
  <si>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</si>
  <si>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</si>
  <si>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</si>
  <si>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</si>
  <si>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</si>
  <si>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</si>
  <si>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</si>
  <si>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</si>
  <si>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</si>
  <si>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</si>
  <si>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</si>
  <si>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</si>
  <si>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</si>
  <si>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</si>
  <si>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</si>
  <si>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</si>
  <si>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</si>
  <si>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</si>
  <si>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</si>
  <si>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</si>
  <si>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</si>
  <si>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</si>
  <si>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</si>
  <si>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</si>
  <si>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</si>
  <si>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</si>
  <si>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</si>
  <si>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</si>
  <si>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</si>
  <si>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</si>
  <si>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</si>
  <si>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</si>
  <si>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</si>
  <si>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</si>
  <si>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</si>
  <si>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</si>
  <si>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</si>
  <si>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</si>
  <si>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</si>
  <si>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</si>
  <si>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</si>
  <si>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</si>
  <si>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</si>
  <si>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</si>
  <si>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</si>
  <si>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</si>
  <si>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</si>
  <si>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</si>
  <si>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</si>
  <si>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</si>
  <si>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</si>
  <si>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</si>
  <si>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</si>
  <si>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</si>
  <si>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</si>
  <si>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</si>
  <si>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</si>
  <si>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</si>
  <si>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</si>
  <si>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</si>
  <si>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</si>
  <si>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</si>
  <si>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</si>
  <si>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</si>
  <si>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</si>
  <si>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</si>
  <si>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</si>
  <si>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</si>
  <si>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</si>
  <si>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</si>
  <si>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</si>
  <si>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</si>
  <si>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</si>
  <si>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</si>
  <si>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</si>
  <si>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</si>
  <si>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</si>
  <si>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</si>
  <si>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</si>
  <si>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</si>
  <si>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</si>
  <si>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</si>
  <si>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</si>
  <si>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</si>
  <si>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</si>
  <si>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</si>
  <si>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</si>
  <si>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</si>
  <si>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</si>
  <si>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</si>
  <si>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</si>
  <si>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</si>
  <si>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</si>
  <si>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</si>
  <si>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</si>
  <si>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</si>
  <si>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</si>
  <si>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</si>
  <si>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</si>
  <si>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</si>
  <si>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</si>
  <si>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</si>
  <si>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</si>
  <si>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</si>
  <si>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</si>
  <si>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</si>
  <si>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</si>
  <si>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</si>
  <si>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</si>
  <si>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</si>
  <si>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</si>
  <si>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</si>
  <si>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</si>
  <si>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</si>
  <si>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</si>
  <si>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</si>
  <si>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</si>
  <si>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</si>
  <si>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</si>
  <si>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</si>
  <si>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</si>
  <si>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</si>
  <si>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</si>
  <si>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</si>
  <si>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</si>
  <si>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</si>
  <si>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</si>
  <si>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</si>
  <si>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</si>
  <si>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</si>
  <si>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</si>
  <si>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</si>
  <si>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</si>
  <si>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</si>
  <si>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</si>
  <si>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</si>
  <si>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</si>
  <si>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</si>
  <si>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</si>
  <si>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</si>
  <si>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</si>
  <si>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</si>
  <si>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</si>
  <si>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</si>
  <si>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</si>
  <si>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</si>
  <si>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</si>
  <si>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</si>
  <si>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</si>
  <si>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</si>
  <si>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</si>
  <si>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</si>
  <si>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</si>
  <si>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</si>
  <si>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</si>
  <si>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</si>
  <si>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</si>
  <si>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</si>
  <si>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</si>
  <si>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</si>
  <si>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</si>
  <si>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</si>
  <si>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</si>
  <si>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</si>
  <si>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</si>
  <si>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</si>
  <si>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</si>
  <si>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</si>
  <si>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</si>
  <si>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</si>
  <si>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</si>
  <si>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</si>
  <si>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</si>
  <si>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</si>
  <si>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</si>
  <si>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</si>
  <si>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</si>
  <si>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</si>
  <si>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</si>
  <si>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</si>
  <si>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</si>
  <si>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</si>
  <si>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</si>
  <si>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</si>
  <si>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</si>
  <si>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</si>
  <si>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</si>
  <si>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</si>
  <si>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</si>
  <si>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</si>
  <si>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</si>
  <si>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</si>
  <si>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</si>
  <si>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</si>
  <si>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</si>
  <si>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</si>
  <si>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</si>
  <si>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</si>
  <si>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</si>
  <si>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</si>
  <si>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</si>
  <si>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</si>
  <si>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</si>
  <si>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</si>
  <si>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</si>
  <si>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</si>
  <si>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</si>
  <si>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</si>
  <si>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</si>
  <si>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</si>
  <si>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</si>
  <si>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</si>
  <si>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</si>
  <si>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</si>
  <si>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</si>
  <si>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</si>
  <si>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</si>
  <si>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</si>
  <si>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</si>
  <si>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</si>
  <si>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</si>
  <si>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</si>
  <si>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</si>
  <si>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</si>
  <si>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</si>
  <si>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</si>
  <si>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</si>
  <si>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</si>
  <si>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</si>
  <si>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</si>
  <si>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</si>
  <si>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</si>
  <si>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</si>
  <si>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</si>
  <si>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</si>
  <si>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</si>
  <si>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</si>
  <si>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</si>
  <si>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</si>
  <si>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</si>
  <si>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</si>
  <si>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</si>
  <si>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</si>
  <si>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</si>
  <si>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</si>
  <si>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</si>
  <si>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</si>
  <si>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</si>
  <si>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</si>
  <si>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</si>
  <si>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</si>
  <si>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</si>
  <si>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</si>
  <si>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</si>
  <si>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</si>
  <si>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</si>
  <si>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</si>
  <si>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</si>
  <si>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</si>
  <si>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</si>
  <si>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</si>
  <si>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</si>
  <si>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</si>
  <si>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</si>
  <si>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</si>
  <si>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</si>
  <si>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</si>
  <si>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</si>
  <si>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</si>
  <si>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</si>
  <si>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</si>
  <si>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</si>
  <si>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</si>
  <si>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</si>
  <si>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</si>
  <si>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</si>
  <si>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</si>
  <si>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</si>
  <si>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</si>
  <si>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</si>
  <si>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</si>
  <si>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</si>
  <si>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</si>
  <si>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</si>
  <si>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</si>
  <si>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</si>
  <si>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</si>
  <si>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</si>
  <si>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</si>
  <si>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</si>
  <si>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</si>
  <si>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</si>
  <si>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</si>
  <si>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</si>
  <si>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</si>
  <si>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</si>
  <si>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</si>
  <si>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</si>
  <si>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</si>
  <si>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</si>
  <si>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</si>
  <si>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</si>
  <si>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</si>
  <si>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</si>
  <si>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</si>
  <si>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</si>
  <si>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</si>
  <si>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</si>
  <si>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</si>
  <si>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</si>
  <si>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</si>
  <si>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</si>
  <si>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</si>
  <si>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</si>
  <si>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</si>
  <si>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</si>
  <si>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</si>
  <si>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</si>
  <si>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</si>
  <si>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</si>
  <si>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</si>
  <si>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</si>
  <si>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</si>
  <si>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</si>
  <si>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</si>
  <si>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</si>
  <si>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</si>
  <si>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</si>
  <si>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</si>
  <si>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</si>
  <si>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</si>
  <si>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</si>
  <si>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</si>
  <si>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</si>
  <si>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</si>
  <si>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</si>
  <si>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</si>
  <si>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</si>
  <si>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</si>
  <si>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</si>
  <si>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</si>
  <si>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</si>
  <si>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</si>
  <si>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</si>
  <si>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</si>
  <si>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</si>
  <si>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</si>
  <si>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</si>
  <si>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</si>
  <si>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</si>
  <si>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</si>
  <si>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</si>
  <si>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</si>
  <si>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</si>
  <si>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</si>
  <si>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</si>
  <si>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</si>
  <si>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</si>
  <si>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</si>
  <si>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</si>
  <si>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</si>
  <si>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</si>
  <si>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</si>
  <si>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</si>
  <si>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</si>
  <si>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</si>
  <si>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</si>
  <si>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</si>
  <si>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</si>
  <si>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</si>
  <si>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</si>
  <si>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</si>
  <si>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</si>
  <si>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</si>
  <si>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</si>
  <si>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</si>
  <si>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</si>
  <si>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</si>
  <si>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</si>
  <si>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</si>
  <si>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</si>
  <si>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</si>
  <si>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</si>
  <si>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</si>
  <si>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</si>
  <si>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</si>
  <si>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</si>
  <si>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</si>
  <si>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</si>
  <si>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</si>
  <si>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</si>
  <si>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</si>
  <si>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</si>
  <si>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</si>
  <si>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</si>
  <si>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</si>
  <si>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</si>
  <si>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</si>
  <si>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</si>
  <si>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</si>
  <si>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</si>
  <si>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</si>
  <si>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</si>
  <si>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</si>
  <si>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</si>
  <si>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</si>
  <si>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</si>
  <si>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</si>
  <si>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</si>
  <si>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</si>
  <si>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</si>
  <si>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</si>
  <si>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</si>
  <si>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</si>
  <si>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</si>
  <si>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</si>
  <si>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</si>
  <si>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</si>
  <si>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</si>
  <si>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</si>
  <si>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</si>
  <si>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</si>
  <si>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</si>
  <si>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</si>
  <si>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</si>
  <si>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</si>
  <si>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</si>
  <si>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</si>
  <si>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</si>
  <si>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</si>
  <si>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</si>
  <si>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</si>
  <si>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</si>
  <si>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</si>
  <si>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</si>
  <si>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</si>
  <si>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</si>
  <si>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</si>
  <si>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</si>
  <si>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</si>
  <si>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</si>
  <si>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</si>
  <si>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</si>
  <si>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</si>
  <si>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</si>
  <si>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</si>
  <si>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</si>
  <si>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</si>
  <si>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</si>
  <si>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</si>
  <si>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</si>
  <si>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</si>
  <si>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</si>
  <si>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</si>
  <si>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</si>
  <si>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</si>
  <si>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</si>
  <si>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</si>
  <si>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</si>
  <si>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</si>
  <si>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</si>
  <si>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</si>
  <si>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</si>
  <si>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</si>
  <si>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</si>
  <si>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</si>
  <si>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</si>
  <si>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</si>
  <si>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</si>
  <si>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</si>
  <si>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</si>
  <si>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</si>
  <si>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</si>
  <si>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</si>
  <si>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</si>
  <si>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</si>
  <si>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</si>
  <si>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</si>
  <si>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</si>
  <si>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</si>
  <si>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</si>
  <si>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</si>
  <si>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</si>
  <si>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</si>
  <si>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</si>
  <si>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</si>
  <si>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</si>
  <si>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</si>
  <si>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</si>
  <si>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</si>
  <si>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</si>
  <si>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</si>
  <si>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</si>
  <si>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</si>
  <si>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</si>
  <si>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</si>
  <si>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</si>
  <si>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</si>
  <si>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</si>
  <si>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</si>
  <si>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</si>
  <si>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</si>
  <si>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</si>
  <si>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</si>
  <si>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</si>
  <si>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</si>
  <si>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</si>
  <si>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</si>
  <si>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</si>
  <si>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</si>
  <si>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</si>
  <si>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</si>
  <si>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</si>
  <si>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</si>
  <si>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</si>
  <si>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</si>
  <si>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</si>
  <si>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</si>
  <si>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</si>
  <si>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</si>
  <si>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</si>
  <si>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</si>
  <si>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</si>
  <si>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</si>
  <si>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</si>
  <si>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</si>
  <si>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</si>
  <si>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</si>
  <si>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</si>
  <si>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</si>
  <si>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</si>
  <si>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</si>
  <si>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</si>
  <si>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</si>
  <si>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</si>
  <si>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</si>
  <si>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</si>
  <si>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</si>
  <si>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</si>
  <si>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</si>
  <si>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</si>
  <si>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</si>
  <si>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</si>
  <si>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</si>
  <si>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</si>
  <si>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</si>
  <si>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</si>
  <si>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</si>
  <si>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</si>
  <si>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</si>
  <si>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</si>
  <si>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</si>
  <si>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</si>
  <si>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</si>
  <si>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</si>
  <si>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</si>
  <si>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</si>
  <si>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</si>
  <si>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</si>
  <si>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</si>
  <si>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</si>
  <si>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</si>
  <si>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</si>
  <si>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</si>
  <si>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</si>
  <si>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</si>
  <si>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</si>
  <si>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</si>
  <si>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</si>
  <si>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</si>
  <si>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</si>
  <si>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</si>
  <si>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</si>
  <si>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</si>
  <si>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</si>
  <si>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</si>
  <si>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</si>
  <si>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</si>
  <si>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</si>
  <si>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</si>
  <si>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</si>
  <si>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</si>
  <si>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</si>
  <si>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</si>
  <si>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</si>
  <si>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</si>
  <si>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</si>
  <si>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</si>
  <si>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</si>
  <si>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</si>
  <si>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</si>
  <si>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</si>
  <si>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</si>
  <si>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</si>
  <si>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</si>
  <si>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</si>
  <si>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</si>
  <si>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</si>
  <si>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</si>
  <si>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</si>
  <si>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</si>
  <si>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</si>
  <si>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</si>
  <si>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</si>
  <si>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</si>
  <si>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</si>
  <si>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</si>
  <si>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</si>
  <si>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</si>
  <si>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</si>
  <si>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</si>
  <si>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</si>
  <si>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</si>
  <si>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</si>
  <si>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</si>
  <si>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</si>
  <si>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</si>
  <si>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</si>
  <si>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</si>
  <si>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</si>
  <si>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</si>
  <si>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</si>
  <si>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</si>
  <si>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</si>
  <si>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</si>
  <si>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</si>
  <si>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</si>
  <si>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</si>
  <si>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</si>
  <si>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</si>
  <si>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</si>
  <si>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</si>
  <si>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</si>
  <si>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</si>
  <si>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</si>
  <si>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</si>
  <si>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</si>
  <si>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</si>
  <si>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</si>
  <si>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</si>
  <si>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</si>
  <si>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</si>
  <si>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</si>
  <si>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</si>
  <si>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</si>
  <si>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</si>
  <si>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</si>
  <si>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</si>
  <si>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</si>
  <si>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</si>
  <si>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</si>
  <si>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</si>
  <si>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</si>
  <si>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</si>
  <si>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</si>
  <si>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</si>
  <si>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</si>
  <si>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</si>
  <si>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</si>
  <si>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</si>
  <si>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</si>
  <si>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</si>
  <si>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</si>
  <si>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</si>
  <si>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</si>
  <si>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</si>
  <si>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</si>
  <si>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</si>
  <si>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</si>
  <si>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</si>
  <si>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</si>
  <si>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</si>
  <si>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</si>
  <si>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</si>
  <si>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</si>
  <si>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</si>
  <si>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</si>
  <si>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</si>
  <si>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</si>
  <si>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</si>
  <si>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</si>
  <si>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</si>
  <si>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</si>
  <si>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</si>
  <si>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</si>
  <si>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</si>
  <si>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</si>
  <si>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</si>
  <si>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</si>
  <si>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</si>
  <si>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</si>
  <si>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</si>
  <si>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</si>
  <si>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</si>
  <si>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</si>
  <si>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</si>
  <si>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</si>
  <si>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</si>
  <si>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</si>
  <si>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</si>
  <si>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</si>
  <si>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</si>
  <si>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</si>
  <si>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</si>
  <si>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</si>
  <si>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</si>
  <si>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</si>
  <si>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</si>
  <si>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</si>
  <si>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</si>
  <si>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</si>
  <si>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</si>
  <si>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</si>
  <si>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</si>
  <si>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</si>
  <si>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</si>
  <si>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</si>
  <si>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</si>
  <si>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</si>
  <si>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</si>
  <si>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</si>
  <si>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</si>
  <si>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</si>
  <si>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</si>
  <si>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</si>
  <si>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</si>
  <si>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</si>
  <si>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</si>
  <si>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</si>
  <si>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</si>
  <si>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</si>
  <si>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</si>
  <si>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</si>
  <si>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</si>
  <si>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</si>
  <si>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</si>
  <si>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</si>
  <si>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</si>
  <si>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</si>
  <si>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</si>
  <si>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</si>
  <si>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</si>
  <si>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</si>
  <si>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</si>
  <si>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</si>
  <si>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</si>
  <si>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</si>
  <si>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</si>
  <si>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</si>
  <si>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</si>
  <si>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</si>
  <si>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</si>
  <si>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</si>
  <si>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</si>
  <si>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</si>
  <si>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</si>
  <si>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</si>
  <si>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</si>
  <si>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</si>
  <si>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</si>
  <si>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</si>
  <si>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</si>
  <si>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</si>
  <si>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</si>
  <si>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</si>
  <si>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</si>
  <si>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</si>
  <si>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</si>
  <si>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</si>
  <si>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</si>
  <si>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</si>
  <si>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</si>
  <si>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</si>
  <si>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</si>
  <si>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</si>
  <si>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</si>
  <si>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</si>
  <si>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</si>
  <si>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</si>
  <si>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</si>
  <si>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</si>
  <si>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</si>
  <si>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</si>
  <si>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</si>
  <si>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</si>
  <si>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</si>
  <si>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</si>
  <si>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</si>
  <si>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</si>
  <si>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</si>
  <si>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</si>
  <si>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</si>
  <si>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</si>
  <si>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</si>
  <si>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</si>
  <si>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</si>
  <si>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</si>
  <si>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</si>
  <si>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</si>
  <si>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</si>
  <si>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</si>
  <si>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</si>
  <si>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</si>
  <si>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</si>
  <si>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</si>
  <si>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</si>
  <si>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</si>
  <si>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</si>
  <si>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</si>
  <si>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</si>
  <si>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</si>
  <si>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</si>
  <si>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</si>
  <si>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</si>
  <si>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</si>
  <si>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</si>
  <si>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</si>
  <si>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</si>
  <si>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</si>
  <si>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</si>
  <si>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</si>
  <si>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</si>
  <si>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</si>
  <si>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</si>
  <si>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</si>
  <si>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</si>
  <si>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</si>
  <si>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</si>
  <si>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</si>
  <si>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</si>
  <si>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</si>
  <si>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</si>
  <si>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</si>
  <si>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</si>
  <si>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</si>
  <si>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</si>
  <si>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</si>
  <si>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</si>
  <si>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</si>
  <si>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</si>
  <si>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</si>
  <si>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</si>
  <si>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</si>
  <si>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</si>
  <si>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</si>
  <si>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</si>
  <si>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</si>
  <si>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</si>
  <si>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</si>
  <si>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</si>
  <si>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</si>
  <si>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</si>
  <si>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</si>
  <si>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</si>
  <si>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</si>
  <si>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</si>
  <si>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</si>
  <si>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</si>
  <si>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</si>
  <si>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</si>
  <si>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</si>
  <si>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</si>
  <si>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</si>
  <si>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</si>
  <si>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</si>
  <si>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</si>
  <si>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</si>
  <si>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</si>
  <si>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</si>
  <si>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</si>
  <si>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</si>
  <si>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</si>
  <si>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</si>
  <si>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</si>
  <si>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</si>
  <si>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</si>
  <si>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</si>
  <si>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</si>
  <si>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</si>
  <si>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</si>
  <si>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</si>
  <si>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</si>
  <si>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</si>
  <si>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</si>
  <si>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</si>
  <si>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</si>
  <si>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</si>
  <si>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</si>
  <si>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</si>
  <si>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</si>
  <si>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</si>
  <si>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</si>
  <si>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</si>
  <si>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</si>
  <si>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</si>
  <si>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</si>
  <si>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</si>
  <si>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</si>
  <si>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</si>
  <si>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</si>
  <si>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</si>
  <si>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</si>
  <si>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</si>
  <si>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</si>
  <si>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</si>
  <si>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</si>
  <si>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</si>
  <si>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</si>
  <si>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</si>
  <si>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</si>
  <si>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</si>
  <si>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</si>
  <si>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</si>
  <si>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</si>
  <si>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</si>
  <si>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</si>
  <si>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</si>
  <si>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</si>
  <si>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</si>
  <si>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</si>
  <si>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</si>
  <si>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</si>
  <si>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</si>
  <si>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</si>
  <si>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</si>
  <si>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</si>
  <si>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</si>
  <si>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</si>
  <si>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</si>
  <si>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</si>
  <si>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</si>
  <si>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</si>
  <si>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</si>
  <si>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</si>
  <si>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</si>
  <si>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</si>
  <si>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</si>
  <si>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</si>
  <si>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</si>
  <si>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</si>
  <si>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</si>
  <si>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</si>
  <si>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</si>
  <si>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</si>
  <si>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</si>
  <si>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</si>
  <si>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</si>
  <si>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</si>
  <si>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</si>
  <si>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</si>
  <si>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</si>
  <si>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</si>
  <si>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</si>
  <si>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</si>
  <si>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</si>
  <si>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</si>
  <si>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</si>
  <si>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</si>
  <si>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</si>
  <si>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</si>
  <si>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</si>
  <si>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</si>
  <si>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</si>
  <si>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</si>
  <si>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</si>
  <si>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</si>
  <si>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</si>
  <si>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</si>
  <si>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</si>
  <si>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</si>
  <si>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</si>
  <si>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</si>
  <si>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</si>
  <si>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</si>
  <si>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</si>
  <si>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</si>
  <si>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</si>
  <si>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</si>
  <si>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</si>
  <si>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</si>
  <si>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</si>
  <si>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</si>
  <si>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</si>
  <si>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</si>
  <si>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</si>
  <si>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</si>
  <si>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</si>
  <si>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</si>
  <si>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</si>
  <si>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</si>
  <si>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</si>
  <si>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</si>
  <si>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</si>
  <si>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</si>
  <si>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</si>
  <si>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</si>
  <si>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</si>
  <si>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</si>
  <si>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</si>
  <si>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</si>
  <si>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</si>
  <si>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</si>
  <si>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</si>
  <si>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</si>
  <si>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</si>
  <si>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</si>
  <si>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</si>
  <si>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</si>
  <si>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</si>
  <si>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</si>
  <si>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</si>
  <si>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</si>
  <si>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</si>
  <si>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</si>
  <si>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</si>
  <si>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</si>
  <si>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</si>
  <si>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</si>
  <si>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</si>
  <si>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</si>
  <si>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</si>
  <si>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</si>
  <si>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</si>
  <si>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</si>
  <si>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</si>
  <si>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</si>
  <si>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</si>
  <si>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</si>
  <si>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</si>
  <si>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</si>
  <si>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</si>
  <si>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</si>
  <si>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</si>
  <si>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</si>
  <si>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</si>
  <si>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</si>
  <si>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</si>
  <si>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</si>
  <si>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</si>
  <si>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</si>
  <si>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</si>
  <si>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</si>
  <si>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</si>
  <si>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</si>
  <si>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</si>
  <si>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</si>
  <si>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</si>
  <si>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</si>
  <si>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</si>
  <si>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</si>
  <si>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</si>
  <si>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</si>
  <si>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</si>
  <si>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</si>
  <si>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</si>
  <si>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</si>
  <si>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</si>
  <si>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</si>
  <si>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</si>
  <si>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</si>
  <si>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</si>
  <si>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</si>
  <si>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</si>
  <si>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</si>
  <si>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</si>
  <si>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</si>
  <si>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</si>
  <si>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</si>
  <si>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</si>
  <si>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</si>
  <si>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</si>
  <si>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</si>
  <si>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</si>
  <si>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</si>
  <si>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</si>
  <si>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</si>
  <si>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</si>
  <si>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</si>
  <si>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</si>
  <si>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</si>
  <si>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</si>
  <si>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</si>
  <si>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</si>
  <si>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</si>
  <si>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</si>
  <si>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</si>
  <si>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</si>
  <si>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</si>
  <si>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</si>
  <si>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</si>
  <si>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</si>
  <si>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</si>
  <si>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</si>
  <si>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</si>
  <si>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</si>
  <si>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</si>
  <si>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</si>
  <si>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</si>
  <si>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</si>
  <si>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</si>
  <si>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</si>
  <si>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</si>
  <si>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</si>
  <si>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</si>
  <si>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</si>
  <si>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</si>
  <si>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</si>
  <si>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</si>
  <si>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</si>
  <si>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</si>
  <si>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</si>
  <si>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</si>
  <si>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</si>
  <si>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</si>
  <si>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</si>
  <si>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</si>
  <si>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</si>
  <si>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</si>
  <si>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</si>
  <si>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</si>
  <si>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</si>
  <si>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</si>
  <si>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</si>
  <si>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</si>
  <si>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</si>
  <si>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</si>
  <si>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</si>
  <si>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</si>
  <si>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</si>
  <si>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</si>
  <si>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</si>
  <si>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</si>
  <si>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</si>
  <si>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</si>
  <si>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</si>
  <si>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</si>
  <si>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</si>
  <si>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</si>
  <si>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</si>
  <si>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</si>
  <si>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</si>
  <si>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</si>
  <si>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</si>
  <si>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</si>
  <si>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</si>
  <si>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</si>
  <si>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</si>
  <si>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</si>
  <si>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</si>
  <si>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</si>
  <si>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</si>
  <si>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</si>
  <si>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</si>
  <si>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</si>
  <si>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</si>
  <si>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</si>
  <si>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</si>
  <si>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</si>
  <si>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</si>
  <si>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</si>
  <si>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</si>
  <si>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</si>
  <si>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</si>
  <si>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</si>
  <si>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</si>
  <si>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</si>
  <si>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</si>
  <si>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</si>
  <si>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</si>
  <si>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</si>
  <si>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</si>
  <si>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</si>
  <si>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</si>
  <si>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</si>
  <si>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</si>
  <si>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</si>
  <si>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</si>
  <si>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</si>
  <si>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</si>
  <si>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</si>
  <si>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</si>
  <si>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</si>
  <si>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</si>
  <si>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</si>
  <si>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</si>
  <si>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</si>
  <si>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</si>
  <si>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</si>
  <si>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</si>
  <si>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</si>
  <si>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</si>
  <si>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</si>
  <si>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</si>
  <si>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</si>
  <si>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</si>
  <si>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</si>
  <si>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</si>
  <si>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</si>
  <si>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</si>
  <si>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</si>
  <si>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</si>
  <si>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</si>
  <si>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</si>
  <si>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</si>
  <si>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</si>
  <si>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</si>
  <si>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</si>
  <si>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</si>
  <si>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</si>
  <si>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</si>
  <si>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</si>
  <si>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</si>
  <si>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</si>
  <si>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</si>
  <si>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</si>
  <si>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</si>
  <si>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</si>
  <si>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</si>
  <si>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</si>
  <si>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</si>
  <si>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</si>
  <si>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</si>
  <si>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</si>
  <si>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</si>
  <si>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</si>
  <si>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</si>
  <si>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</si>
  <si>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</si>
  <si>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</si>
  <si>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</si>
  <si>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</si>
  <si>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</si>
  <si>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</si>
  <si>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</si>
  <si>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</si>
  <si>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</si>
  <si>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</si>
  <si>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</si>
  <si>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</si>
  <si>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</si>
  <si>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</si>
  <si>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</si>
  <si>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</si>
  <si>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</si>
  <si>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</si>
  <si>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</si>
  <si>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</si>
  <si>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</si>
  <si>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</si>
  <si>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</si>
  <si>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</si>
  <si>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</si>
  <si>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</si>
  <si>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</si>
  <si>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</si>
  <si>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</si>
  <si>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</si>
  <si>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</si>
  <si>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</si>
  <si>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</si>
  <si>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</si>
  <si>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</si>
  <si>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</si>
  <si>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</si>
  <si>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</si>
  <si>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</si>
  <si>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</si>
  <si>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</si>
  <si>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</si>
  <si>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</si>
  <si>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</si>
  <si>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</si>
  <si>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</si>
  <si>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</si>
  <si>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</si>
  <si>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</si>
  <si>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</si>
  <si>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</si>
  <si>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</si>
  <si>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</si>
  <si>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</si>
  <si>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</si>
  <si>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</si>
  <si>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</si>
  <si>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</si>
  <si>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</si>
  <si>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</si>
  <si>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</si>
  <si>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</si>
  <si>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</si>
  <si>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</si>
  <si>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</si>
  <si>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</si>
  <si>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</si>
  <si>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</si>
  <si>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</si>
  <si>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</si>
  <si>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</si>
  <si>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</si>
  <si>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</si>
  <si>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</si>
  <si>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</si>
  <si>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</si>
  <si>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</si>
  <si>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</si>
  <si>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</si>
  <si>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</si>
  <si>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</si>
  <si>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</si>
  <si>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</si>
  <si>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</si>
  <si>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</si>
  <si>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</si>
  <si>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</si>
  <si>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</si>
  <si>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</si>
  <si>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</si>
  <si>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</si>
  <si>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</si>
  <si>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</si>
  <si>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</si>
  <si>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</si>
  <si>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</si>
  <si>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</si>
  <si>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</si>
  <si>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</si>
  <si>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</si>
  <si>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</si>
  <si>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</si>
  <si>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</si>
  <si>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</si>
  <si>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</si>
  <si>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</si>
  <si>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</si>
  <si>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</si>
  <si>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</si>
  <si>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</si>
  <si>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</si>
  <si>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</si>
  <si>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</si>
  <si>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</si>
  <si>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</si>
  <si>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</si>
  <si>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</si>
  <si>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</si>
  <si>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</si>
  <si>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</si>
  <si>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</si>
  <si>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</si>
  <si>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</si>
  <si>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</si>
  <si>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</si>
  <si>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</si>
  <si>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</si>
  <si>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</si>
  <si>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</si>
  <si>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</si>
  <si>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</si>
  <si>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</si>
  <si>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</si>
  <si>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</si>
  <si>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</si>
  <si>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</si>
  <si>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</si>
  <si>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</si>
  <si>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</si>
  <si>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</si>
  <si>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</si>
  <si>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</si>
  <si>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</si>
  <si>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</si>
  <si>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</si>
  <si>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</si>
  <si>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</si>
  <si>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</si>
  <si>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</si>
  <si>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</si>
  <si>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</si>
  <si>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</si>
  <si>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</si>
  <si>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</si>
  <si>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</si>
  <si>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</si>
  <si>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</si>
  <si>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</si>
  <si>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</si>
  <si>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</si>
  <si>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</si>
  <si>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</si>
  <si>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</si>
  <si>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</si>
  <si>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</si>
  <si>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</si>
  <si>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</si>
  <si>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</si>
  <si>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</si>
  <si>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</si>
  <si>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</si>
  <si>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</si>
  <si>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</si>
  <si>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</si>
  <si>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</si>
  <si>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</si>
  <si>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</si>
  <si>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</si>
  <si>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</si>
  <si>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</si>
  <si>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</si>
  <si>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</si>
  <si>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</si>
  <si>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</si>
  <si>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</si>
  <si>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</si>
  <si>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</si>
  <si>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</si>
  <si>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</si>
  <si>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</si>
  <si>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</si>
  <si>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</si>
  <si>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</si>
  <si>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</si>
  <si>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</si>
  <si>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</si>
  <si>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</si>
  <si>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</si>
  <si>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</si>
  <si>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</si>
  <si>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</si>
  <si>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</si>
  <si>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</si>
  <si>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</si>
  <si>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</si>
  <si>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</si>
  <si>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</si>
  <si>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</si>
  <si>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</si>
  <si>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</si>
  <si>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</si>
  <si>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</si>
  <si>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</si>
  <si>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</si>
  <si>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</si>
  <si>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</si>
  <si>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</si>
  <si>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</si>
  <si>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</si>
  <si>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</si>
  <si>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</si>
  <si>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</si>
  <si>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</si>
  <si>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</si>
  <si>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</si>
  <si>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</si>
  <si>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</si>
  <si>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</si>
  <si>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</si>
  <si>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</si>
  <si>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</si>
  <si>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</si>
  <si>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</si>
  <si>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</si>
  <si>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</si>
  <si>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</si>
  <si>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</si>
  <si>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</si>
  <si>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</si>
  <si>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</si>
  <si>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</si>
  <si>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</si>
  <si>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</si>
  <si>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</si>
  <si>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</si>
  <si>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</si>
  <si>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</si>
  <si>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</si>
  <si>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</si>
  <si>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</si>
  <si>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</si>
  <si>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</si>
  <si>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</si>
  <si>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</si>
  <si>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</si>
  <si>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</si>
  <si>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</si>
  <si>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</si>
  <si>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</si>
  <si>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</si>
  <si>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</si>
  <si>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</si>
  <si>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</si>
  <si>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</si>
  <si>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</si>
  <si>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</si>
  <si>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</si>
  <si>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</si>
  <si>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</si>
  <si>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</si>
  <si>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</si>
  <si>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</si>
  <si>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</si>
  <si>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</si>
  <si>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</si>
  <si>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</si>
  <si>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</si>
  <si>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</si>
  <si>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</si>
  <si>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</si>
  <si>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</si>
  <si>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</si>
  <si>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</si>
  <si>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</si>
  <si>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</si>
  <si>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</si>
  <si>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</si>
  <si>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</si>
  <si>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</si>
  <si>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</si>
  <si>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</si>
  <si>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</si>
  <si>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</si>
  <si>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</si>
  <si>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</si>
  <si>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</si>
  <si>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</si>
  <si>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</si>
  <si>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</si>
  <si>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</si>
  <si>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</si>
  <si>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</si>
  <si>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</si>
  <si>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</si>
  <si>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</si>
  <si>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</si>
  <si>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</si>
  <si>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</si>
  <si>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</si>
  <si>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</si>
  <si>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</si>
  <si>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</si>
  <si>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</si>
  <si>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</si>
  <si>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</si>
  <si>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</si>
  <si>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</si>
  <si>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</si>
  <si>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</si>
  <si>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</si>
  <si>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</si>
  <si>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</si>
  <si>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</si>
  <si>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</si>
  <si>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</si>
  <si>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</si>
  <si>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</si>
  <si>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</si>
  <si>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</si>
  <si>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</si>
  <si>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</si>
  <si>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</si>
  <si>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</si>
  <si>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</si>
  <si>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</si>
  <si>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</si>
  <si>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</si>
  <si>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</si>
  <si>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</si>
  <si>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</si>
  <si>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</si>
  <si>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</si>
  <si>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</si>
  <si>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</si>
  <si>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</si>
  <si>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</si>
  <si>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</si>
  <si>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</si>
  <si>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</si>
  <si>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</si>
  <si>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</si>
  <si>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</si>
  <si>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</si>
  <si>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</si>
  <si>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</si>
  <si>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</si>
  <si>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</si>
  <si>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</si>
  <si>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</si>
  <si>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</si>
  <si>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</si>
  <si>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</si>
  <si>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</si>
  <si>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</si>
  <si>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</si>
  <si>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</si>
  <si>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</si>
  <si>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</si>
  <si>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</si>
  <si>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</si>
  <si>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</si>
  <si>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</si>
  <si>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</si>
  <si>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</si>
  <si>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</si>
  <si>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</si>
  <si>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</si>
  <si>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</si>
  <si>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</si>
  <si>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</si>
  <si>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</si>
  <si>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</si>
  <si>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</si>
  <si>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</si>
  <si>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</si>
  <si>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</si>
  <si>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</si>
  <si>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</si>
  <si>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</si>
  <si>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</si>
  <si>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</si>
  <si>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</si>
  <si>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</si>
  <si>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</si>
  <si>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</si>
  <si>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</si>
  <si>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</si>
  <si>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</si>
  <si>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</si>
  <si>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</si>
  <si>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</si>
  <si>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</si>
  <si>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</si>
  <si>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</si>
  <si>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</si>
  <si>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</si>
  <si>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</si>
  <si>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</si>
  <si>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</si>
  <si>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</si>
  <si>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</si>
  <si>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</si>
  <si>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</si>
  <si>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</si>
  <si>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</si>
  <si>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</si>
  <si>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</si>
  <si>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</si>
  <si>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</si>
  <si>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</si>
  <si>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</si>
  <si>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</si>
  <si>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</si>
  <si>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</si>
  <si>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</si>
  <si>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</si>
  <si>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</si>
  <si>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</si>
  <si>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</si>
  <si>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</si>
  <si>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</si>
  <si>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</si>
  <si>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</si>
  <si>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</si>
  <si>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</si>
  <si>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</si>
  <si>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</si>
  <si>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</si>
  <si>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</si>
  <si>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</si>
  <si>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</si>
  <si>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</si>
  <si>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</si>
  <si>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</si>
  <si>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</si>
  <si>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</si>
  <si>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</si>
  <si>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</si>
  <si>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</si>
  <si>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</si>
  <si>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</si>
  <si>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</si>
  <si>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</si>
  <si>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</si>
  <si>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</si>
  <si>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</si>
  <si>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</si>
  <si>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</si>
  <si>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</si>
  <si>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</si>
  <si>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</si>
  <si>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</si>
  <si>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</si>
  <si>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</si>
  <si>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</si>
  <si>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</si>
  <si>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</si>
  <si>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</si>
  <si>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</si>
  <si>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</si>
  <si>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</si>
  <si>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</si>
  <si>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</si>
  <si>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</si>
  <si>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</si>
  <si>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</si>
  <si>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</si>
  <si>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</si>
  <si>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</si>
  <si>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</si>
  <si>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</si>
  <si>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</si>
  <si>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</si>
  <si>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</si>
  <si>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</si>
  <si>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</si>
  <si>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</si>
  <si>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</si>
  <si>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</si>
  <si>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</si>
  <si>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</si>
  <si>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</si>
  <si>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</si>
  <si>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</si>
  <si>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</si>
  <si>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</si>
  <si>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</si>
  <si>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</si>
  <si>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</si>
  <si>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</si>
  <si>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</si>
  <si>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</si>
  <si>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</si>
  <si>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</si>
  <si>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</si>
  <si>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</si>
  <si>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</si>
  <si>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</si>
  <si>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</si>
  <si>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</si>
  <si>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</si>
  <si>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</si>
  <si>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</si>
  <si>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</si>
  <si>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</si>
  <si>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</si>
  <si>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</si>
  <si>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</si>
  <si>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</si>
  <si>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</si>
  <si>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</si>
  <si>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</si>
  <si>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</si>
  <si>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</si>
  <si>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</si>
  <si>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</si>
  <si>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</si>
  <si>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</si>
  <si>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</si>
  <si>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</si>
  <si>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</si>
  <si>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</si>
  <si>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</si>
  <si>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</si>
  <si>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</si>
  <si>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</si>
  <si>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</si>
  <si>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</si>
  <si>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</si>
  <si>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</si>
  <si>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</si>
  <si>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</si>
  <si>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</si>
  <si>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</si>
  <si>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</si>
  <si>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</si>
  <si>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</si>
  <si>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</si>
  <si>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</si>
  <si>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</si>
  <si>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</si>
  <si>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</si>
  <si>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</si>
  <si>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</si>
  <si>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</si>
  <si>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</si>
  <si>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</si>
  <si>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</si>
  <si>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</si>
  <si>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</si>
  <si>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</si>
  <si>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</si>
  <si>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</si>
  <si>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</si>
  <si>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</si>
  <si>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</si>
  <si>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</si>
  <si>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</si>
  <si>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</si>
  <si>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</si>
  <si>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</si>
  <si>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</si>
  <si>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</si>
  <si>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</si>
  <si>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</si>
  <si>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</si>
  <si>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</si>
  <si>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</si>
  <si>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</si>
  <si>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</si>
  <si>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</si>
  <si>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</si>
  <si>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</si>
  <si>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</si>
  <si>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</si>
  <si>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</si>
  <si>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</si>
  <si>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</si>
  <si>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</si>
  <si>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</si>
  <si>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</si>
  <si>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</si>
  <si>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</si>
  <si>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</si>
  <si>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</si>
  <si>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</si>
  <si>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</si>
  <si>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</si>
  <si>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</si>
  <si>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</si>
  <si>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</si>
  <si>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</si>
  <si>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</si>
  <si>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</si>
  <si>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</si>
  <si>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</si>
  <si>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</si>
  <si>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</si>
  <si>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</si>
  <si>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</si>
  <si>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</si>
  <si>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</si>
  <si>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</si>
  <si>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</si>
  <si>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</si>
  <si>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</si>
  <si>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</si>
  <si>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</si>
  <si>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</si>
  <si>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</si>
  <si>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</si>
  <si>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</si>
  <si>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</si>
  <si>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</si>
  <si>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</si>
  <si>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</si>
  <si>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</si>
  <si>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</si>
  <si>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</si>
  <si>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</si>
  <si>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</si>
  <si>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</si>
  <si>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</si>
  <si>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</si>
  <si>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</si>
  <si>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</si>
  <si>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</si>
  <si>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</si>
  <si>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</si>
  <si>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</si>
  <si>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</si>
  <si>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</si>
  <si>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</si>
  <si>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</si>
  <si>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</si>
  <si>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</si>
  <si>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</si>
  <si>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</si>
  <si>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</si>
  <si>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</si>
  <si>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</si>
  <si>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</si>
  <si>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</si>
  <si>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</si>
  <si>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</si>
  <si>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</si>
  <si>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</si>
  <si>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</si>
  <si>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</si>
  <si>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</si>
  <si>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</si>
  <si>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</si>
  <si>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</si>
  <si>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</si>
  <si>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</si>
  <si>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</si>
  <si>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</si>
  <si>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</si>
  <si>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</si>
  <si>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</si>
  <si>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</si>
  <si>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</si>
  <si>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</si>
  <si>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</si>
  <si>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</si>
  <si>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</si>
  <si>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</si>
  <si>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</si>
  <si>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</si>
  <si>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</si>
  <si>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</si>
  <si>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</si>
  <si>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</si>
  <si>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</si>
  <si>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</si>
  <si>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</si>
  <si>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</si>
  <si>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</si>
  <si>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</si>
  <si>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</si>
  <si>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</si>
  <si>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</si>
  <si>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</si>
  <si>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</si>
  <si>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</si>
  <si>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</si>
  <si>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</si>
  <si>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</si>
  <si>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</si>
  <si>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</si>
  <si>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</si>
  <si>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</si>
  <si>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</si>
  <si>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</si>
  <si>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</si>
  <si>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</si>
  <si>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</si>
  <si>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</si>
  <si>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</si>
  <si>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</si>
  <si>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</si>
  <si>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</si>
  <si>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</si>
  <si>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</si>
  <si>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</si>
  <si>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</si>
  <si>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</si>
  <si>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</si>
  <si>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</si>
  <si>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</si>
  <si>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</si>
  <si>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</si>
  <si>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</si>
  <si>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</si>
  <si>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</si>
  <si>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</si>
  <si>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</si>
  <si>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</si>
  <si>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</si>
  <si>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</si>
  <si>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</si>
  <si>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</si>
  <si>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</si>
  <si>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</si>
  <si>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</si>
  <si>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</si>
  <si>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</si>
  <si>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</si>
  <si>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</si>
  <si>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</si>
  <si>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</si>
  <si>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</si>
  <si>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</si>
  <si>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</si>
  <si>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</si>
  <si>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</si>
  <si>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</si>
  <si>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</si>
  <si>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</si>
  <si>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</si>
  <si>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</si>
  <si>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</si>
  <si>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</si>
  <si>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</si>
  <si>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</si>
  <si>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</si>
  <si>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</si>
  <si>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</si>
  <si>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</si>
  <si>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</si>
  <si>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</si>
  <si>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</si>
  <si>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</si>
  <si>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</si>
  <si>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</si>
  <si>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</si>
  <si>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</si>
  <si>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</si>
  <si>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</si>
  <si>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</si>
  <si>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</si>
  <si>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</si>
  <si>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</si>
  <si>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</si>
  <si>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</si>
  <si>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</si>
  <si>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</si>
  <si>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</si>
  <si>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</si>
  <si>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</si>
  <si>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</si>
  <si>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</si>
  <si>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</si>
  <si>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</si>
  <si>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</si>
  <si>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</si>
  <si>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</si>
  <si>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</si>
  <si>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</si>
  <si>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</si>
  <si>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</si>
  <si>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</si>
  <si>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</si>
  <si>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</si>
  <si>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</si>
  <si>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</si>
  <si>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</si>
  <si>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</si>
  <si>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</si>
  <si>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</si>
  <si>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</si>
  <si>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</si>
  <si>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</si>
  <si>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</si>
  <si>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</si>
  <si>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</si>
  <si>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</si>
  <si>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</si>
  <si>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</si>
  <si>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</si>
  <si>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</si>
  <si>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</si>
  <si>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</si>
  <si>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</si>
  <si>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</si>
  <si>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</si>
  <si>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</si>
  <si>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</si>
  <si>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</si>
  <si>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</si>
  <si>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</si>
  <si>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</si>
  <si>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</si>
  <si>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</si>
  <si>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</si>
  <si>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</si>
  <si>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</si>
  <si>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</si>
  <si>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</si>
  <si>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</si>
  <si>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</si>
  <si>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</si>
  <si>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</si>
  <si>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</si>
  <si>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</si>
  <si>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</si>
  <si>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</si>
  <si>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</si>
  <si>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</si>
  <si>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</si>
  <si>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</si>
  <si>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</si>
  <si>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</si>
  <si>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</si>
  <si>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</si>
  <si>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</si>
  <si>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</si>
  <si>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</si>
  <si>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</si>
  <si>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</si>
  <si>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</si>
  <si>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</si>
  <si>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</si>
  <si>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</si>
  <si>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</si>
  <si>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</si>
  <si>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</si>
  <si>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</si>
  <si>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</si>
  <si>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</si>
  <si>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</si>
  <si>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</si>
  <si>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</si>
  <si>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</si>
  <si>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</si>
  <si>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</si>
  <si>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</si>
  <si>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</si>
  <si>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</si>
  <si>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</si>
  <si>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</si>
  <si>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</si>
  <si>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</si>
  <si>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</si>
  <si>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</si>
  <si>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</si>
  <si>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</si>
  <si>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</si>
  <si>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</si>
  <si>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</si>
  <si>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</si>
  <si>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</si>
  <si>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</si>
  <si>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</si>
  <si>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</si>
  <si>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</si>
  <si>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</si>
  <si>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</si>
  <si>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</si>
  <si>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</si>
  <si>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</si>
  <si>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</si>
  <si>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</si>
  <si>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</si>
  <si>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</si>
  <si>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</si>
  <si>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</si>
  <si>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</si>
  <si>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</si>
  <si>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</si>
  <si>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</si>
  <si>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</si>
  <si>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</si>
  <si>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</si>
  <si>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</si>
  <si>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</si>
  <si>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</si>
  <si>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</si>
  <si>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</si>
  <si>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</si>
  <si>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</si>
  <si>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</si>
  <si>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</si>
  <si>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</si>
  <si>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</si>
  <si>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</si>
  <si>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</si>
  <si>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</si>
  <si>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</si>
  <si>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</si>
  <si>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</si>
  <si>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</si>
  <si>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</si>
  <si>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</si>
  <si>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</si>
  <si>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</si>
  <si>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</si>
  <si>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</si>
  <si>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</si>
  <si>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</si>
  <si>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</si>
  <si>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</si>
  <si>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</si>
  <si>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</si>
  <si>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</si>
  <si>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</si>
  <si>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</si>
  <si>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</si>
  <si>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</si>
  <si>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</si>
  <si>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</si>
  <si>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</si>
  <si>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</si>
  <si>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</si>
  <si>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</si>
  <si>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</si>
  <si>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</si>
  <si>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</si>
  <si>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</si>
  <si>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</si>
  <si>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</si>
  <si>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</si>
  <si>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</si>
  <si>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</si>
  <si>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</si>
  <si>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</si>
  <si>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</si>
  <si>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</si>
  <si>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</si>
  <si>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</si>
  <si>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</si>
  <si>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</si>
  <si>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</si>
  <si>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</si>
  <si>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</si>
  <si>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</si>
  <si>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</si>
  <si>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</si>
  <si>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</si>
  <si>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</si>
  <si>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</si>
  <si>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</si>
  <si>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</si>
  <si>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</si>
  <si>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</si>
  <si>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</si>
  <si>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</si>
  <si>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</si>
  <si>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</si>
  <si>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</si>
  <si>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</si>
  <si>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</si>
  <si>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</si>
  <si>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</si>
  <si>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</si>
  <si>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</si>
  <si>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</si>
  <si>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</si>
  <si>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</si>
  <si>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</si>
  <si>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</si>
  <si>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</si>
  <si>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</si>
  <si>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</si>
  <si>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</si>
  <si>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</si>
  <si>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</si>
  <si>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</si>
  <si>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</si>
  <si>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</si>
  <si>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</si>
  <si>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</si>
  <si>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</si>
  <si>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</si>
  <si>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</si>
  <si>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</si>
  <si>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</si>
  <si>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</si>
  <si>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</si>
  <si>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</si>
  <si>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</si>
  <si>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</si>
  <si>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</si>
  <si>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</si>
  <si>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</si>
  <si>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</si>
  <si>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</si>
  <si>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</si>
  <si>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</si>
  <si>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</si>
  <si>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</si>
  <si>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</si>
  <si>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</si>
  <si>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</si>
  <si>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</si>
  <si>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</si>
  <si>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</si>
  <si>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</si>
  <si>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</si>
  <si>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</si>
  <si>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</si>
  <si>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</si>
  <si>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</si>
  <si>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</si>
  <si>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</si>
  <si>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</si>
  <si>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</si>
  <si>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</si>
  <si>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</si>
  <si>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</si>
  <si>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</si>
  <si>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</si>
  <si>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</si>
  <si>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</si>
  <si>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</si>
  <si>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</si>
  <si>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</si>
  <si>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</si>
  <si>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</si>
  <si>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</si>
  <si>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</si>
  <si>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</si>
  <si>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</si>
  <si>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</si>
  <si>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</si>
  <si>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</si>
  <si>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</si>
  <si>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</si>
  <si>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</si>
  <si>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</si>
  <si>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</si>
  <si>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</si>
  <si>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</si>
  <si>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</si>
  <si>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</si>
  <si>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</si>
  <si>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</si>
  <si>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</si>
  <si>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</si>
  <si>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</si>
  <si>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</si>
  <si>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</si>
  <si>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</si>
  <si>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</si>
  <si>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</si>
  <si>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</si>
  <si>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</si>
  <si>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</si>
  <si>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</si>
  <si>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</si>
  <si>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</si>
  <si>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</si>
  <si>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</si>
  <si>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</si>
  <si>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</si>
  <si>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</si>
  <si>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</si>
  <si>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</si>
  <si>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</si>
  <si>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</si>
  <si>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</si>
  <si>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</si>
  <si>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</si>
  <si>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</si>
  <si>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</si>
  <si>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</si>
  <si>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</si>
  <si>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</si>
  <si>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</si>
  <si>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</si>
  <si>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</si>
  <si>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</si>
  <si>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</si>
  <si>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</si>
  <si>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</si>
  <si>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</si>
  <si>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</si>
  <si>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</si>
  <si>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</si>
  <si>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</si>
  <si>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</si>
  <si>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</si>
  <si>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</si>
  <si>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</si>
  <si>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</si>
  <si>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</si>
  <si>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</si>
  <si>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</si>
  <si>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</si>
  <si>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</si>
  <si>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</si>
  <si>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</si>
  <si>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</si>
  <si>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</si>
  <si>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</si>
  <si>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</si>
  <si>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</si>
  <si>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</si>
  <si>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</si>
  <si>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</si>
  <si>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</si>
  <si>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</si>
  <si>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</si>
  <si>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</si>
  <si>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</si>
  <si>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</si>
  <si>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</si>
  <si>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</si>
  <si>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</si>
  <si>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</si>
  <si>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</si>
  <si>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</si>
  <si>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</si>
  <si>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</si>
  <si>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</si>
  <si>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</si>
  <si>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</si>
  <si>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</si>
  <si>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</si>
  <si>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</si>
  <si>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</si>
  <si>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</si>
  <si>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</si>
  <si>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</si>
  <si>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</si>
  <si>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</si>
  <si>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</si>
  <si>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</si>
  <si>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</si>
  <si>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</si>
  <si>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</si>
  <si>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</si>
  <si>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</si>
  <si>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</si>
  <si>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</si>
  <si>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</si>
  <si>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</si>
  <si>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</si>
  <si>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</si>
  <si>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</si>
  <si>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</si>
  <si>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</si>
  <si>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</si>
  <si>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</si>
  <si>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</si>
  <si>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</si>
  <si>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</si>
  <si>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</si>
  <si>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</si>
  <si>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</si>
  <si>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</si>
  <si>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</si>
  <si>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</si>
  <si>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</si>
  <si>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</si>
  <si>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</si>
  <si>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</si>
  <si>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</si>
  <si>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</si>
  <si>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</si>
  <si>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</si>
  <si>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</si>
  <si>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</si>
  <si>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</si>
  <si>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</si>
  <si>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</si>
  <si>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</si>
  <si>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</si>
  <si>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</si>
  <si>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</si>
  <si>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</si>
  <si>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</si>
  <si>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</si>
  <si>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</si>
  <si>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</si>
  <si>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</si>
  <si>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</si>
  <si>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</si>
  <si>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</si>
  <si>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</si>
  <si>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</si>
  <si>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</si>
  <si>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</si>
  <si>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</si>
  <si>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</si>
  <si>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</si>
  <si>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</si>
  <si>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</si>
  <si>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</si>
  <si>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</si>
  <si>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</si>
  <si>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</si>
  <si>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</si>
  <si>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</si>
  <si>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</si>
  <si>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</si>
  <si>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</si>
  <si>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</si>
  <si>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</si>
  <si>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</si>
  <si>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</si>
  <si>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</si>
  <si>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</si>
  <si>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</si>
  <si>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</si>
  <si>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</si>
  <si>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</si>
  <si>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</si>
  <si>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</si>
  <si>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</si>
  <si>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</si>
  <si>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</si>
  <si>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</si>
  <si>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</si>
  <si>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</si>
  <si>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</si>
  <si>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</si>
  <si>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</si>
  <si>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</si>
  <si>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</si>
  <si>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</si>
  <si>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</si>
  <si>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</si>
  <si>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</si>
  <si>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</si>
  <si>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</si>
  <si>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</si>
  <si>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</si>
  <si>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</si>
  <si>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</si>
  <si>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</si>
  <si>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</si>
  <si>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</si>
  <si>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</si>
  <si>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</si>
  <si>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</si>
  <si>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</si>
  <si>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</si>
  <si>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</si>
  <si>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</si>
  <si>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</si>
  <si>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</si>
  <si>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</si>
  <si>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</si>
  <si>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</si>
  <si>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</si>
  <si>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</si>
  <si>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</si>
  <si>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</si>
  <si>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</si>
  <si>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</si>
  <si>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</si>
  <si>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</si>
  <si>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</si>
  <si>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</si>
  <si>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</si>
  <si>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</si>
  <si>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</si>
  <si>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</si>
  <si>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</si>
  <si>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</si>
  <si>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</si>
  <si>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</si>
  <si>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</si>
  <si>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</si>
  <si>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</si>
  <si>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</si>
  <si>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</si>
  <si>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</si>
  <si>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</si>
  <si>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</si>
  <si>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</si>
  <si>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</si>
  <si>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</si>
  <si>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</si>
  <si>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</si>
  <si>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</si>
  <si>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</si>
  <si>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</si>
  <si>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</si>
  <si>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</si>
  <si>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</si>
  <si>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</si>
  <si>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</si>
  <si>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</si>
  <si>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</si>
  <si>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</si>
  <si>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</si>
  <si>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</si>
  <si>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</si>
  <si>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</si>
  <si>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</si>
  <si>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</si>
  <si>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</si>
  <si>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</si>
  <si>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</si>
  <si>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</si>
  <si>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</si>
  <si>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</si>
  <si>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</si>
  <si>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</si>
  <si>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</si>
  <si>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</si>
  <si>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</si>
  <si>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</si>
  <si>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</si>
  <si>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</si>
  <si>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</si>
  <si>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</si>
  <si>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</si>
  <si>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</si>
  <si>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</si>
  <si>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</si>
  <si>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</si>
  <si>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</si>
  <si>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</si>
  <si>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</si>
  <si>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</si>
  <si>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</si>
  <si>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</si>
  <si>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</si>
  <si>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</si>
  <si>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</si>
  <si>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</si>
  <si>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</si>
  <si>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</si>
  <si>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</si>
  <si>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</si>
  <si>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</si>
  <si>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</si>
  <si>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</si>
  <si>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</si>
  <si>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</si>
  <si>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</si>
  <si>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</si>
  <si>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</si>
  <si>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</si>
  <si>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</si>
  <si>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</si>
  <si>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</si>
  <si>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</si>
  <si>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</si>
  <si>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</si>
  <si>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</si>
  <si>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</si>
  <si>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</si>
  <si>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</si>
  <si>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</si>
  <si>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</si>
  <si>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</si>
  <si>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</si>
  <si>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</si>
  <si>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</si>
  <si>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</si>
  <si>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</si>
  <si>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</si>
  <si>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</si>
  <si>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</si>
  <si>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</si>
  <si>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</si>
  <si>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</si>
  <si>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</si>
  <si>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</si>
  <si>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</si>
  <si>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</si>
  <si>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</si>
  <si>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</si>
  <si>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</si>
  <si>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</si>
  <si>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</si>
  <si>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</si>
  <si>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</si>
  <si>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</si>
  <si>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</si>
  <si>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</si>
  <si>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</si>
  <si>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</si>
  <si>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</si>
  <si>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</si>
  <si>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</si>
  <si>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</si>
  <si>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</si>
  <si>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</si>
  <si>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</si>
  <si>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</si>
  <si>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</si>
  <si>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</si>
  <si>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</si>
  <si>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</si>
  <si>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</si>
  <si>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</si>
  <si>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</si>
  <si>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</si>
  <si>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</si>
  <si>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</si>
  <si>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</si>
  <si>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</si>
  <si>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</si>
  <si>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</si>
  <si>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</si>
  <si>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</si>
  <si>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</si>
  <si>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</si>
  <si>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</si>
  <si>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</si>
  <si>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</si>
  <si>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</si>
  <si>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</si>
  <si>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</si>
  <si>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</si>
  <si>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</si>
  <si>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</si>
  <si>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</si>
  <si>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</si>
  <si>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</si>
  <si>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</si>
  <si>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</si>
  <si>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</si>
  <si>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</si>
  <si>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</si>
  <si>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</si>
  <si>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</si>
  <si>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</si>
  <si>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</si>
  <si>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</si>
  <si>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</si>
  <si>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</si>
  <si>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</si>
  <si>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</si>
  <si>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</si>
  <si>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</si>
  <si>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</si>
  <si>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</si>
  <si>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</si>
  <si>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</si>
  <si>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</si>
  <si>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</si>
  <si>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</si>
  <si>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</si>
  <si>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</si>
  <si>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</si>
  <si>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</si>
  <si>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</si>
  <si>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</si>
  <si>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</si>
  <si>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</si>
  <si>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</si>
  <si>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</si>
  <si>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</si>
  <si>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</si>
  <si>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</si>
  <si>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</si>
  <si>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</si>
  <si>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</si>
  <si>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</si>
  <si>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</si>
  <si>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</si>
  <si>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</si>
  <si>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</si>
  <si>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</si>
  <si>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</si>
  <si>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</si>
  <si>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</si>
  <si>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</si>
  <si>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</si>
  <si>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</si>
  <si>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</si>
  <si>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</si>
  <si>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</si>
  <si>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</si>
  <si>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</si>
  <si>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</si>
  <si>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</si>
  <si>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</si>
  <si>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</si>
  <si>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</si>
  <si>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</si>
  <si>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</si>
  <si>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</si>
  <si>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</si>
  <si>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</si>
  <si>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</si>
  <si>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</si>
  <si>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</si>
  <si>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</si>
  <si>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</si>
  <si>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</si>
  <si>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</si>
  <si>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</si>
  <si>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</si>
  <si>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</si>
  <si>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</si>
  <si>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</si>
  <si>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</si>
  <si>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</si>
  <si>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</si>
  <si>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</si>
  <si>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</si>
  <si>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</si>
  <si>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</si>
  <si>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</si>
  <si>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</si>
  <si>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</si>
  <si>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</si>
  <si>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</si>
  <si>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</si>
  <si>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</si>
  <si>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</si>
  <si>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</si>
  <si>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</si>
  <si>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</si>
  <si>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</si>
  <si>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</si>
  <si>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</si>
  <si>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</si>
  <si>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</si>
  <si>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</si>
  <si>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</si>
  <si>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</si>
  <si>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</si>
  <si>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</si>
  <si>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</si>
  <si>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</si>
  <si>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</si>
  <si>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</si>
  <si>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</si>
  <si>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</si>
  <si>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</si>
  <si>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</si>
  <si>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</si>
  <si>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</si>
  <si>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</si>
  <si>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</si>
  <si>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</si>
  <si>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</si>
  <si>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</si>
  <si>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</si>
  <si>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</si>
  <si>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</si>
  <si>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</si>
  <si>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</si>
  <si>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</si>
  <si>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</si>
  <si>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</si>
  <si>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</si>
  <si>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</si>
  <si>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</si>
  <si>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</si>
  <si>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</si>
  <si>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</si>
  <si>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</si>
  <si>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</si>
  <si>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</si>
  <si>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</si>
  <si>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</si>
  <si>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</si>
  <si>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</si>
  <si>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</si>
  <si>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</si>
  <si>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</si>
  <si>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</si>
  <si>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</si>
  <si>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</si>
  <si>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</si>
  <si>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</si>
  <si>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</si>
  <si>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</si>
  <si>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</si>
  <si>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</si>
  <si>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</si>
  <si>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</si>
  <si>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</si>
  <si>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</si>
  <si>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</si>
  <si>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</si>
  <si>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</si>
  <si>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</si>
  <si>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</si>
  <si>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</si>
  <si>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</si>
  <si>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</si>
  <si>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</si>
  <si>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</si>
  <si>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</si>
  <si>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</si>
  <si>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</si>
  <si>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</si>
  <si>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</si>
  <si>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</si>
  <si>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</si>
  <si>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</si>
  <si>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</si>
  <si>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</si>
  <si>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</si>
  <si>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</si>
  <si>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</si>
  <si>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</si>
  <si>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</si>
  <si>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</si>
  <si>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</si>
  <si>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</si>
  <si>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</si>
  <si>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</si>
  <si>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</si>
  <si>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</si>
  <si>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</si>
  <si>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</si>
  <si>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</si>
  <si>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</si>
  <si>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</si>
  <si>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</si>
  <si>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</si>
  <si>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</si>
  <si>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</si>
  <si>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</si>
  <si>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</si>
  <si>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</si>
  <si>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</si>
  <si>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</si>
  <si>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</si>
  <si>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</si>
  <si>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</si>
  <si>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</si>
  <si>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</si>
  <si>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</si>
  <si>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</si>
  <si>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</si>
  <si>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</si>
  <si>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</si>
  <si>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</si>
  <si>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</si>
  <si>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</si>
  <si>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</si>
  <si>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</si>
  <si>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</si>
  <si>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</si>
  <si>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</si>
  <si>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</si>
  <si>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</si>
  <si>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</si>
  <si>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</si>
  <si>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</si>
  <si>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</si>
  <si>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</si>
  <si>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</si>
  <si>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</si>
  <si>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</si>
  <si>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</si>
  <si>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</si>
  <si>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</si>
  <si>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</si>
  <si>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</si>
  <si>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</si>
  <si>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</si>
  <si>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</si>
  <si>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</si>
  <si>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</si>
  <si>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</si>
  <si>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</si>
  <si>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</si>
  <si>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</si>
  <si>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</si>
  <si>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</si>
  <si>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</si>
  <si>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</si>
  <si>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</si>
  <si>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</si>
  <si>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</si>
  <si>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</si>
  <si>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</si>
  <si>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</si>
  <si>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</si>
  <si>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</si>
  <si>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</si>
  <si>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</si>
  <si>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</si>
  <si>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</si>
  <si>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</si>
  <si>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</si>
  <si>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</si>
  <si>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</si>
  <si>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</si>
  <si>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</si>
  <si>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</si>
  <si>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</si>
  <si>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</si>
  <si>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</si>
  <si>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</si>
  <si>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</si>
  <si>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</si>
  <si>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</si>
  <si>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</si>
  <si>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</si>
  <si>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</si>
  <si>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</si>
  <si>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</si>
  <si>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</si>
  <si>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</si>
  <si>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</si>
  <si>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</si>
  <si>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</si>
  <si>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</si>
  <si>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</si>
  <si>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</si>
  <si>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</si>
  <si>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</si>
  <si>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</si>
  <si>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</si>
  <si>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</si>
  <si>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</si>
  <si>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</si>
  <si>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</si>
  <si>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</si>
  <si>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</si>
  <si>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</si>
  <si>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</si>
  <si>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</si>
  <si>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</si>
  <si>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</si>
  <si>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</si>
  <si>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</si>
  <si>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</si>
  <si>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</si>
  <si>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</si>
  <si>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</si>
  <si>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</si>
  <si>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</si>
  <si>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</si>
  <si>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</si>
  <si>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</si>
  <si>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</si>
  <si>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</si>
  <si>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</si>
  <si>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</si>
  <si>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</si>
  <si>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</si>
  <si>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</si>
  <si>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</si>
  <si>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</si>
  <si>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</si>
  <si>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</si>
  <si>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</si>
  <si>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</si>
  <si>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</si>
  <si>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</si>
  <si>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</si>
  <si>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</si>
  <si>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</si>
  <si>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</si>
  <si>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</si>
  <si>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</si>
  <si>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</si>
  <si>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</si>
  <si>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</si>
  <si>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</si>
  <si>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</si>
  <si>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</si>
  <si>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</si>
  <si>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</si>
  <si>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</si>
  <si>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</si>
  <si>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</si>
  <si>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</si>
  <si>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</si>
  <si>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</si>
  <si>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</si>
  <si>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</si>
  <si>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</si>
  <si>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</si>
  <si>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</si>
  <si>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</si>
  <si>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</si>
  <si>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</si>
  <si>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</si>
  <si>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</si>
  <si>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</si>
  <si>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</si>
  <si>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</si>
  <si>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</si>
  <si>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</si>
  <si>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</si>
  <si>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</si>
  <si>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</si>
  <si>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</si>
  <si>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</si>
  <si>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</si>
  <si>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</si>
  <si>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</si>
  <si>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</si>
  <si>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</si>
  <si>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</si>
  <si>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</si>
  <si>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</si>
  <si>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</si>
  <si>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</si>
  <si>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</si>
  <si>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</si>
  <si>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</si>
  <si>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</si>
  <si>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</si>
  <si>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</si>
  <si>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</si>
  <si>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</si>
  <si>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</si>
  <si>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</si>
  <si>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</si>
  <si>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</si>
  <si>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</si>
  <si>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</si>
  <si>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</si>
  <si>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</si>
  <si>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</si>
  <si>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</si>
  <si>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</si>
  <si>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</si>
  <si>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</si>
  <si>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</si>
  <si>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</si>
  <si>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</si>
  <si>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</si>
  <si>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</si>
  <si>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</si>
  <si>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</si>
  <si>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</si>
  <si>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</si>
  <si>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</si>
  <si>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</si>
  <si>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</si>
  <si>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</si>
  <si>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</si>
  <si>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</si>
  <si>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</si>
  <si>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</si>
  <si>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</si>
  <si>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</si>
  <si>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</si>
  <si>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</si>
  <si>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</si>
  <si>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</si>
  <si>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</si>
  <si>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</si>
  <si>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</si>
  <si>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</si>
  <si>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</si>
  <si>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</si>
  <si>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</si>
  <si>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</si>
  <si>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</si>
  <si>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</si>
  <si>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</si>
  <si>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</si>
  <si>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</si>
  <si>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</si>
  <si>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</si>
  <si>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</si>
  <si>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</si>
  <si>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</si>
  <si>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</si>
  <si>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</si>
  <si>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</si>
  <si>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</si>
  <si>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</si>
  <si>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</si>
  <si>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</si>
  <si>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</si>
  <si>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</si>
  <si>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</si>
  <si>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</si>
  <si>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</si>
  <si>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</si>
  <si>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</si>
  <si>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</si>
  <si>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</si>
  <si>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</si>
  <si>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</si>
  <si>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</si>
  <si>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</si>
  <si>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</si>
  <si>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</si>
  <si>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</si>
  <si>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</si>
  <si>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</si>
  <si>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</si>
  <si>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</si>
  <si>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</si>
  <si>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</si>
  <si>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</si>
  <si>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</si>
  <si>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</si>
  <si>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</si>
  <si>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</si>
  <si>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</si>
  <si>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</si>
  <si>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</si>
  <si>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</si>
  <si>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</si>
  <si>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</si>
  <si>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</si>
  <si>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</si>
  <si>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</si>
  <si>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</si>
  <si>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</si>
  <si>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</si>
  <si>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</si>
  <si>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</si>
  <si>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</si>
  <si>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</si>
  <si>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</si>
  <si>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</si>
  <si>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</si>
  <si>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</si>
  <si>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</si>
  <si>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</si>
  <si>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</si>
  <si>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</si>
  <si>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</si>
  <si>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</si>
  <si>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</si>
  <si>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</si>
  <si>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</si>
  <si>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</si>
  <si>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</si>
  <si>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</si>
  <si>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</si>
  <si>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</si>
  <si>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</si>
  <si>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</si>
  <si>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</si>
  <si>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</si>
  <si>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</si>
  <si>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</si>
  <si>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</si>
  <si>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</si>
  <si>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</si>
  <si>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</si>
  <si>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</si>
  <si>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</si>
  <si>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</si>
  <si>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</si>
  <si>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</si>
  <si>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</si>
  <si>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</si>
  <si>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</si>
  <si>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</si>
  <si>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</si>
  <si>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</si>
  <si>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</si>
  <si>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</si>
  <si>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</si>
  <si>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</si>
  <si>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</si>
  <si>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</si>
  <si>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</si>
  <si>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</si>
  <si>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</si>
  <si>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</si>
  <si>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</si>
  <si>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</si>
  <si>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</si>
  <si>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</si>
  <si>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</si>
  <si>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</si>
  <si>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</si>
  <si>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</si>
  <si>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</si>
  <si>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</si>
  <si>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</si>
  <si>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</si>
  <si>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</si>
  <si>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</si>
  <si>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</si>
  <si>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</si>
  <si>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</si>
  <si>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</si>
  <si>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</si>
  <si>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</si>
  <si>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</si>
  <si>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</si>
  <si>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</si>
  <si>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</si>
  <si>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</si>
  <si>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</si>
  <si>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</si>
  <si>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</si>
  <si>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</si>
  <si>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</si>
  <si>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</si>
  <si>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</si>
  <si>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</si>
  <si>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</si>
  <si>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</si>
  <si>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</si>
  <si>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</si>
  <si>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</si>
  <si>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</si>
  <si>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</si>
  <si>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</si>
  <si>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</si>
  <si>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</si>
  <si>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</si>
  <si>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</si>
  <si>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</si>
  <si>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</si>
  <si>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</si>
  <si>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</si>
  <si>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</si>
  <si>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</si>
  <si>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</si>
  <si>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</si>
  <si>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</si>
  <si>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</si>
  <si>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</si>
  <si>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</si>
  <si>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</si>
  <si>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</si>
  <si>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</si>
  <si>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</si>
  <si>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</si>
  <si>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</si>
  <si>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</si>
  <si>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</si>
  <si>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</si>
  <si>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</si>
  <si>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</si>
  <si>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</si>
  <si>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</si>
  <si>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</si>
  <si>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</si>
  <si>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</si>
  <si>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</si>
  <si>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</si>
  <si>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</si>
  <si>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</si>
  <si>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</si>
  <si>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</si>
  <si>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</si>
  <si>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</si>
  <si>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</si>
  <si>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</si>
  <si>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</si>
  <si>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</si>
  <si>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</si>
  <si>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</si>
  <si>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</si>
  <si>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</si>
  <si>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</si>
  <si>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</si>
  <si>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</si>
  <si>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</si>
  <si>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</si>
  <si>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</si>
  <si>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</si>
  <si>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</si>
  <si>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</si>
  <si>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</si>
  <si>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</si>
  <si>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</si>
  <si>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</si>
  <si>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</si>
  <si>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</si>
  <si>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</si>
  <si>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</si>
  <si>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</si>
  <si>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</si>
  <si>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</si>
  <si>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</si>
  <si>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</si>
  <si>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</si>
  <si>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</si>
  <si>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</si>
  <si>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</si>
  <si>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</si>
  <si>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</si>
  <si>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</si>
  <si>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</si>
  <si>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</si>
  <si>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</si>
  <si>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</si>
  <si>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</si>
  <si>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</si>
  <si>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</si>
  <si>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</si>
  <si>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</si>
  <si>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</si>
  <si>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</si>
  <si>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</si>
  <si>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</si>
  <si>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</si>
  <si>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</si>
  <si>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</si>
  <si>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</si>
  <si>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</si>
  <si>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</si>
  <si>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</si>
  <si>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</si>
  <si>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</si>
  <si>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</si>
  <si>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</si>
  <si>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</si>
  <si>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</si>
  <si>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</si>
  <si>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</si>
  <si>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</si>
  <si>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</si>
  <si>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</si>
  <si>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</si>
  <si>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</si>
  <si>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</si>
  <si>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</si>
  <si>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</si>
  <si>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</si>
  <si>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</si>
  <si>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</si>
  <si>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</si>
  <si>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</si>
  <si>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</si>
  <si>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</si>
  <si>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</si>
  <si>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</si>
  <si>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</si>
  <si>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</si>
  <si>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</si>
  <si>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</si>
  <si>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</si>
  <si>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</si>
  <si>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</si>
  <si>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</si>
  <si>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</si>
  <si>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</si>
  <si>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</si>
  <si>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</si>
  <si>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</si>
  <si>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</si>
  <si>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</si>
  <si>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</si>
  <si>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</si>
  <si>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</si>
  <si>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</si>
  <si>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</si>
  <si>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</si>
  <si>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</si>
  <si>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</si>
  <si>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</si>
  <si>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</si>
  <si>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</si>
  <si>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</si>
  <si>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</si>
  <si>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</si>
  <si>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</si>
  <si>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</si>
  <si>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</si>
  <si>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</si>
  <si>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</si>
  <si>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</si>
  <si>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</si>
  <si>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</si>
  <si>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</si>
  <si>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</si>
  <si>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</si>
  <si>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</si>
  <si>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</si>
  <si>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</si>
  <si>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</si>
  <si>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</si>
  <si>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</si>
  <si>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</si>
  <si>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</si>
  <si>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</si>
  <si>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</si>
  <si>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</si>
  <si>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</si>
  <si>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</si>
  <si>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</si>
  <si>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</si>
  <si>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</si>
  <si>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</si>
  <si>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</si>
  <si>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</si>
  <si>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</si>
  <si>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</si>
  <si>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</si>
  <si>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</si>
  <si>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</si>
  <si>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</si>
  <si>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</si>
  <si>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</si>
  <si>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</si>
  <si>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</si>
  <si>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</si>
  <si>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</si>
  <si>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</si>
  <si>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</si>
  <si>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</si>
  <si>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</si>
  <si>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</si>
  <si>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</si>
  <si>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</si>
  <si>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</si>
  <si>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</si>
  <si>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</si>
  <si>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</si>
  <si>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</si>
  <si>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</si>
  <si>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</si>
  <si>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</si>
  <si>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</si>
  <si>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</si>
  <si>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</si>
  <si>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</si>
  <si>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</si>
  <si>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</si>
  <si>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</si>
  <si>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</si>
  <si>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</si>
  <si>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</si>
  <si>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</si>
  <si>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</si>
  <si>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</si>
  <si>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</si>
  <si>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</si>
  <si>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</si>
  <si>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</si>
  <si>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</si>
  <si>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</si>
  <si>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</si>
  <si>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</si>
  <si>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</si>
  <si>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</si>
  <si>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</si>
  <si>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</si>
  <si>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</si>
  <si>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</si>
  <si>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</si>
  <si>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</si>
  <si>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</si>
  <si>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</si>
  <si>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</si>
  <si>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</si>
  <si>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</si>
  <si>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</si>
  <si>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</si>
  <si>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</si>
  <si>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</si>
  <si>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</si>
  <si>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</si>
  <si>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</si>
  <si>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</si>
  <si>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</si>
  <si>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</si>
  <si>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</si>
  <si>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</si>
  <si>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</si>
  <si>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</si>
  <si>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</si>
  <si>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</si>
  <si>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</si>
  <si>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</si>
  <si>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</si>
  <si>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</si>
  <si>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</si>
  <si>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</si>
  <si>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</si>
  <si>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</si>
  <si>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</si>
  <si>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</si>
  <si>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</si>
  <si>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</si>
  <si>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</si>
  <si>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</si>
  <si>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</si>
  <si>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</si>
  <si>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</si>
  <si>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</si>
  <si>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</si>
  <si>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</si>
  <si>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</si>
  <si>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</si>
  <si>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</si>
  <si>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</si>
  <si>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</si>
  <si>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</si>
  <si>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</si>
  <si>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</si>
  <si>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</si>
  <si>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</si>
  <si>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</si>
  <si>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</si>
  <si>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</si>
  <si>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</si>
  <si>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</si>
  <si>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</si>
  <si>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</si>
  <si>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</si>
  <si>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</si>
  <si>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</si>
  <si>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</si>
  <si>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</si>
  <si>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</si>
  <si>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</si>
  <si>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</si>
  <si>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</si>
  <si>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</si>
  <si>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</si>
  <si>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</si>
  <si>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</si>
  <si>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</si>
  <si>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</si>
  <si>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</si>
  <si>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</si>
  <si>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</si>
  <si>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</si>
  <si>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</si>
  <si>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</si>
  <si>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</si>
  <si>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</si>
  <si>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</si>
  <si>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</si>
  <si>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</si>
  <si>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</si>
  <si>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</si>
  <si>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</si>
  <si>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</si>
  <si>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</si>
  <si>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</si>
  <si>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</si>
  <si>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</si>
  <si>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</si>
  <si>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</si>
  <si>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</si>
  <si>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</si>
  <si>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</si>
  <si>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</si>
  <si>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</si>
  <si>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</si>
  <si>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</si>
  <si>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</si>
  <si>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</si>
  <si>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</si>
  <si>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</si>
  <si>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</si>
  <si>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</si>
  <si>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</si>
  <si>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</si>
  <si>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</si>
  <si>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</si>
  <si>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</si>
  <si>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</si>
  <si>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</si>
  <si>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</si>
  <si>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</si>
  <si>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</si>
  <si>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</si>
  <si>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</si>
  <si>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</si>
  <si>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</si>
  <si>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</si>
  <si>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</si>
  <si>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</si>
  <si>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</si>
  <si>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</si>
  <si>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</si>
  <si>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</si>
  <si>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</si>
  <si>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</si>
  <si>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</si>
  <si>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</si>
  <si>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</si>
  <si>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</si>
  <si>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</si>
  <si>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</si>
  <si>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</si>
  <si>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</si>
  <si>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</si>
  <si>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</si>
  <si>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</si>
  <si>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</si>
  <si>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</si>
  <si>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</si>
  <si>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</si>
  <si>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</si>
  <si>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</si>
  <si>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</si>
  <si>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</si>
  <si>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</si>
  <si>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</si>
  <si>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</si>
  <si>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</si>
  <si>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</si>
  <si>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</si>
  <si>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</si>
  <si>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</si>
  <si>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</si>
  <si>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</si>
  <si>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</si>
  <si>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</si>
  <si>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</si>
  <si>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</si>
  <si>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</si>
  <si>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</si>
  <si>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</si>
  <si>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</si>
  <si>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</si>
  <si>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</si>
  <si>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</si>
  <si>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</si>
  <si>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</si>
  <si>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</si>
  <si>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</si>
  <si>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</si>
  <si>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</si>
  <si>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</si>
  <si>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</si>
  <si>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</si>
  <si>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</si>
  <si>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</si>
  <si>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</si>
  <si>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</si>
  <si>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</si>
  <si>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</si>
  <si>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</si>
  <si>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</si>
  <si>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</si>
  <si>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</si>
  <si>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</si>
  <si>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</si>
  <si>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</si>
  <si>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</si>
  <si>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</si>
  <si>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</si>
  <si>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</si>
  <si>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</si>
  <si>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</si>
  <si>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</si>
  <si>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</si>
  <si>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</si>
  <si>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</si>
  <si>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</si>
  <si>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</si>
  <si>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</si>
  <si>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</si>
  <si>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</si>
  <si>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</si>
  <si>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</si>
  <si>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</si>
  <si>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</si>
  <si>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</si>
  <si>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</si>
  <si>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</si>
  <si>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</si>
  <si>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</si>
  <si>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</si>
  <si>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</si>
  <si>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</si>
  <si>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</si>
  <si>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</si>
  <si>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</si>
  <si>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</si>
  <si>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</si>
  <si>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</si>
  <si>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</si>
  <si>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</si>
  <si>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</si>
  <si>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</si>
  <si>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</si>
  <si>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</si>
  <si>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</si>
  <si>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</si>
  <si>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</si>
  <si>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</si>
  <si>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</si>
  <si>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</si>
  <si>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</si>
  <si>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</si>
  <si>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</si>
  <si>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</si>
  <si>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</si>
  <si>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</si>
  <si>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</si>
  <si>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</si>
  <si>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</si>
  <si>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</si>
  <si>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</si>
  <si>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</si>
  <si>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</si>
  <si>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</si>
  <si>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</si>
  <si>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</si>
  <si>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</si>
  <si>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</si>
  <si>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</si>
  <si>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</si>
  <si>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</si>
  <si>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</si>
  <si>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</si>
  <si>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</si>
  <si>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</si>
  <si>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</si>
  <si>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</si>
  <si>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</si>
  <si>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</si>
  <si>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</si>
  <si>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</si>
  <si>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</si>
  <si>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</si>
  <si>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</si>
  <si>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</si>
  <si>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</si>
  <si>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</si>
  <si>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</si>
  <si>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</si>
  <si>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</si>
  <si>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</si>
  <si>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</si>
  <si>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</si>
  <si>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</si>
  <si>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</si>
  <si>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</si>
  <si>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</si>
  <si>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</si>
  <si>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</si>
  <si>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</si>
  <si>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</si>
  <si>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</si>
  <si>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</si>
  <si>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</si>
  <si>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</si>
  <si>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</si>
  <si>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</si>
  <si>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</si>
  <si>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</si>
  <si>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</si>
  <si>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</si>
  <si>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</si>
  <si>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</si>
  <si>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</si>
  <si>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</si>
  <si>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</si>
  <si>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</si>
  <si>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</si>
  <si>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</si>
  <si>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</si>
  <si>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</si>
  <si>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</si>
  <si>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</si>
  <si>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</si>
  <si>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</si>
  <si>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</si>
  <si>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</si>
  <si>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</si>
  <si>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</si>
  <si>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</si>
  <si>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</si>
  <si>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</si>
  <si>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</si>
  <si>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</si>
  <si>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</si>
  <si>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</si>
  <si>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</si>
  <si>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</si>
  <si>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</si>
  <si>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</si>
  <si>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</si>
  <si>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</si>
  <si>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</si>
  <si>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</si>
  <si>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</si>
  <si>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</si>
  <si>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</si>
  <si>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</si>
  <si>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</si>
  <si>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</si>
  <si>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</si>
  <si>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</si>
  <si>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</si>
  <si>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</si>
  <si>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</si>
  <si>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</si>
  <si>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</si>
  <si>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</si>
  <si>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</si>
  <si>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</si>
  <si>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</si>
  <si>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</si>
  <si>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</si>
  <si>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</si>
  <si>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</si>
  <si>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</si>
  <si>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</si>
  <si>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</si>
  <si>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</si>
  <si>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</si>
  <si>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</si>
  <si>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</si>
  <si>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</si>
  <si>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</si>
  <si>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</si>
  <si>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</si>
  <si>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</si>
  <si>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</si>
  <si>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</si>
  <si>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</si>
  <si>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</si>
  <si>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</si>
  <si>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</si>
  <si>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</si>
  <si>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</si>
  <si>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</si>
  <si>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</si>
  <si>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</si>
  <si>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</si>
  <si>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</si>
  <si>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</si>
  <si>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</si>
  <si>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</si>
  <si>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</si>
  <si>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</si>
  <si>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</si>
  <si>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</si>
  <si>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</si>
  <si>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</si>
  <si>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</si>
  <si>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</si>
  <si>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</si>
  <si>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</si>
  <si>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</si>
  <si>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</si>
  <si>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</si>
  <si>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</si>
  <si>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</si>
  <si>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</si>
  <si>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</si>
  <si>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</si>
  <si>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</si>
  <si>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</si>
  <si>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</si>
  <si>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</si>
  <si>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</si>
  <si>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</si>
  <si>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</si>
  <si>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</si>
  <si>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</si>
  <si>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</si>
  <si>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</si>
  <si>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</si>
  <si>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</si>
  <si>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</si>
  <si>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</si>
  <si>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</si>
  <si>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</si>
  <si>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</si>
  <si>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</si>
  <si>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</si>
  <si>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</si>
  <si>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</si>
  <si>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</si>
  <si>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</si>
  <si>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</si>
  <si>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</si>
  <si>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</si>
  <si>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</si>
  <si>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</si>
  <si>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</si>
  <si>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</si>
  <si>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</si>
  <si>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</si>
  <si>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</si>
  <si>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</si>
  <si>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</si>
  <si>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</si>
  <si>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</si>
  <si>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</si>
  <si>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</si>
  <si>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</si>
  <si>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</si>
  <si>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</si>
  <si>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</si>
  <si>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</si>
  <si>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</si>
  <si>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</si>
  <si>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</si>
  <si>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</si>
  <si>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</si>
  <si>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</si>
  <si>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</si>
  <si>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</si>
  <si>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</si>
  <si>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</si>
  <si>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</si>
  <si>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</si>
  <si>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</si>
  <si>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</si>
  <si>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</si>
  <si>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</si>
  <si>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</si>
  <si>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</si>
  <si>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</si>
  <si>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</si>
  <si>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</si>
  <si>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</si>
  <si>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</si>
  <si>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</si>
  <si>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</si>
  <si>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</si>
  <si>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</si>
  <si>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</si>
  <si>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</si>
  <si>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</si>
  <si>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</si>
  <si>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</si>
  <si>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</si>
  <si>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</si>
  <si>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</si>
  <si>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</si>
  <si>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</si>
  <si>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</si>
  <si>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</si>
  <si>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</si>
  <si>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</si>
  <si>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</si>
  <si>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</si>
  <si>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</si>
  <si>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</si>
  <si>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</si>
  <si>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</si>
  <si>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</si>
  <si>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</si>
  <si>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</si>
  <si>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</si>
  <si>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</si>
  <si>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</si>
  <si>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</si>
  <si>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</si>
  <si>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</si>
  <si>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</si>
  <si>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</si>
  <si>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</si>
  <si>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</si>
  <si>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</si>
  <si>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</si>
  <si>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</si>
  <si>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</si>
  <si>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</si>
  <si>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</si>
  <si>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</si>
  <si>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</si>
  <si>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</si>
  <si>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</si>
  <si>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</si>
  <si>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</si>
  <si>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</si>
  <si>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</si>
  <si>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</si>
  <si>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</si>
  <si>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</si>
  <si>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</si>
  <si>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</si>
  <si>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</si>
  <si>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</si>
  <si>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</si>
  <si>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</si>
  <si>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</si>
  <si>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</si>
  <si>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</si>
  <si>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</si>
  <si>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</si>
  <si>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</si>
  <si>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</si>
  <si>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</si>
  <si>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</si>
  <si>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</si>
  <si>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</si>
  <si>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</si>
  <si>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</si>
  <si>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</si>
  <si>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</si>
  <si>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</si>
  <si>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</si>
  <si>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</si>
  <si>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</si>
  <si>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</si>
  <si>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</si>
  <si>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</si>
  <si>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</si>
  <si>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</si>
  <si>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</si>
  <si>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</si>
  <si>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</si>
  <si>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</si>
  <si>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</si>
  <si>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</si>
  <si>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</si>
  <si>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</si>
  <si>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</si>
  <si>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</si>
  <si>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</si>
  <si>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</si>
  <si>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</si>
  <si>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</si>
  <si>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</si>
  <si>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</si>
  <si>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</si>
  <si>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</si>
  <si>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</si>
  <si>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</si>
  <si>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</si>
  <si>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</si>
  <si>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</si>
  <si>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</si>
  <si>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</si>
  <si>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</si>
  <si>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</si>
  <si>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</si>
  <si>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</si>
  <si>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</si>
  <si>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</si>
  <si>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</si>
  <si>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</si>
  <si>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</si>
  <si>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</si>
  <si>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</si>
  <si>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</si>
  <si>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</si>
  <si>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</si>
  <si>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</si>
  <si>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</si>
  <si>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</si>
  <si>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</si>
  <si>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</si>
  <si>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</si>
  <si>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</si>
  <si>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</si>
  <si>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</si>
  <si>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</si>
  <si>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</si>
  <si>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</si>
  <si>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</si>
  <si>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</si>
  <si>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</si>
  <si>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</si>
  <si>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</si>
  <si>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</si>
  <si>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</si>
  <si>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</si>
  <si>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</si>
  <si>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</si>
  <si>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</si>
  <si>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</si>
  <si>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</si>
  <si>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</si>
  <si>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</si>
  <si>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</si>
  <si>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</si>
  <si>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</si>
  <si>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</si>
  <si>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</si>
  <si>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</si>
  <si>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</si>
  <si>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</si>
  <si>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</si>
  <si>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</si>
  <si>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</si>
  <si>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</si>
  <si>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</si>
  <si>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</si>
  <si>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</si>
  <si>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</si>
  <si>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</si>
  <si>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</si>
  <si>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</si>
  <si>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</si>
  <si>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</si>
  <si>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</si>
  <si>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</si>
  <si>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</si>
  <si>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</si>
  <si>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</si>
  <si>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</si>
  <si>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</si>
  <si>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</si>
  <si>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</si>
  <si>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</si>
  <si>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</si>
  <si>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</si>
  <si>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</si>
  <si>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</si>
  <si>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</si>
  <si>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</si>
  <si>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</si>
  <si>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</si>
  <si>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</si>
  <si>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</si>
  <si>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</si>
  <si>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</si>
  <si>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</si>
  <si>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</si>
  <si>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</si>
  <si>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</si>
  <si>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</si>
  <si>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</si>
  <si>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</si>
  <si>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</si>
  <si>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</si>
  <si>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</si>
  <si>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</si>
  <si>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</si>
  <si>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</si>
  <si>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</si>
  <si>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</si>
  <si>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</si>
  <si>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</si>
  <si>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</si>
  <si>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</si>
  <si>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</si>
  <si>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</si>
  <si>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</si>
  <si>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</si>
  <si>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</si>
  <si>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</si>
  <si>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</si>
  <si>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</si>
  <si>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</si>
  <si>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</si>
  <si>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</si>
  <si>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</si>
  <si>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</si>
  <si>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</si>
  <si>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</si>
  <si>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</si>
  <si>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</si>
  <si>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</si>
  <si>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</si>
  <si>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</si>
  <si>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</si>
  <si>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</si>
  <si>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</si>
  <si>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</si>
  <si>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</si>
  <si>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</si>
  <si>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</si>
  <si>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</si>
  <si>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</si>
  <si>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</si>
  <si>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</si>
  <si>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</si>
  <si>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</si>
  <si>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</si>
  <si>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</si>
  <si>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</si>
  <si>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</si>
  <si>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</si>
  <si>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</si>
  <si>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</si>
  <si>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</si>
  <si>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</si>
  <si>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</si>
  <si>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</si>
  <si>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</si>
  <si>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</si>
  <si>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</si>
  <si>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</si>
  <si>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</si>
  <si>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</si>
  <si>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</si>
  <si>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</si>
  <si>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</si>
  <si>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</si>
  <si>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</si>
  <si>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</si>
  <si>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</si>
  <si>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</si>
  <si>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</si>
  <si>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</si>
  <si>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</si>
  <si>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</si>
  <si>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</si>
  <si>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</si>
  <si>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</si>
  <si>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</si>
  <si>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</si>
  <si>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</si>
  <si>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</si>
  <si>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</si>
  <si>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</si>
  <si>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</si>
  <si>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</si>
  <si>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</si>
  <si>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</si>
  <si>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</si>
  <si>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</si>
  <si>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</si>
  <si>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</si>
  <si>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</si>
  <si>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</si>
  <si>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</si>
  <si>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</si>
  <si>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</si>
  <si>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</si>
  <si>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</si>
  <si>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</si>
  <si>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</si>
  <si>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</si>
  <si>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</si>
  <si>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</si>
  <si>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</si>
  <si>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</si>
  <si>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</si>
  <si>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</si>
  <si>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</si>
  <si>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</si>
  <si>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</si>
  <si>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</si>
  <si>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</si>
  <si>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</si>
  <si>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</si>
  <si>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</si>
  <si>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</si>
  <si>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</si>
  <si>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</si>
  <si>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</si>
  <si>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</si>
  <si>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</si>
  <si>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</si>
  <si>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</si>
  <si>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</si>
  <si>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</si>
  <si>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</si>
  <si>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</si>
  <si>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</si>
  <si>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</si>
  <si>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</si>
  <si>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</si>
  <si>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</si>
  <si>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</si>
  <si>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</si>
  <si>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</si>
  <si>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</si>
  <si>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</si>
  <si>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</si>
  <si>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</si>
  <si>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</si>
  <si>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</si>
  <si>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</si>
  <si>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</si>
  <si>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</si>
  <si>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</si>
  <si>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</si>
  <si>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</si>
  <si>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</si>
  <si>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</si>
  <si>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</si>
  <si>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</si>
  <si>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</si>
  <si>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</si>
  <si>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</si>
  <si>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</si>
  <si>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</si>
  <si>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</si>
  <si>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</si>
  <si>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</si>
  <si>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</si>
  <si>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</si>
  <si>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</si>
  <si>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</si>
  <si>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</si>
  <si>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</si>
  <si>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</si>
  <si>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</si>
  <si>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</si>
  <si>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</si>
  <si>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</si>
  <si>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</si>
  <si>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</si>
  <si>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</si>
  <si>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</si>
  <si>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</si>
  <si>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</si>
  <si>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</si>
  <si>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</si>
  <si>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</si>
  <si>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</si>
  <si>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</si>
  <si>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</si>
  <si>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</si>
  <si>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</si>
  <si>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</si>
  <si>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</si>
  <si>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</si>
  <si>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</si>
  <si>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</si>
  <si>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</si>
  <si>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</si>
  <si>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</si>
  <si>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</si>
  <si>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</si>
  <si>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</si>
  <si>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</si>
  <si>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</si>
  <si>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</si>
  <si>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</si>
  <si>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</si>
  <si>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</si>
  <si>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</si>
  <si>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</si>
  <si>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</si>
  <si>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</si>
  <si>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</si>
  <si>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</si>
  <si>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</si>
  <si>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</si>
  <si>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</si>
  <si>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</si>
  <si>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</si>
  <si>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</si>
  <si>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</si>
  <si>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</si>
  <si>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</si>
  <si>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</si>
  <si>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</si>
  <si>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</si>
  <si>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</si>
  <si>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</si>
  <si>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</si>
  <si>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</si>
  <si>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</si>
  <si>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</si>
  <si>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</si>
  <si>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</si>
  <si>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</si>
  <si>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</si>
  <si>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</si>
  <si>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</si>
  <si>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</si>
  <si>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</si>
  <si>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</si>
  <si>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</si>
  <si>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</si>
  <si>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</si>
  <si>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</si>
  <si>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</si>
  <si>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</si>
  <si>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</si>
  <si>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</si>
  <si>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</si>
  <si>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</si>
  <si>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</si>
  <si>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</si>
  <si>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</si>
  <si>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</si>
  <si>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</si>
  <si>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</si>
  <si>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</si>
  <si>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</si>
  <si>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</si>
  <si>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</si>
  <si>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</si>
  <si>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</si>
  <si>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</si>
  <si>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</si>
  <si>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</si>
  <si>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</si>
  <si>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</si>
  <si>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</si>
  <si>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</si>
  <si>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</si>
  <si>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</si>
  <si>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</si>
  <si>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</si>
  <si>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</si>
  <si>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</si>
  <si>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</si>
  <si>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</si>
  <si>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</si>
  <si>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</si>
  <si>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</si>
  <si>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</si>
  <si>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</si>
  <si>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</si>
  <si>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</si>
  <si>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</si>
  <si>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</si>
  <si>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</si>
  <si>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</si>
  <si>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</si>
  <si>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</si>
  <si>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</si>
  <si>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</si>
  <si>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</si>
  <si>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</si>
  <si>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</si>
  <si>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</si>
  <si>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</si>
  <si>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</si>
  <si>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</si>
  <si>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</si>
  <si>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</si>
  <si>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</si>
  <si>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</si>
  <si>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</si>
  <si>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</si>
  <si>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</si>
  <si>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</si>
  <si>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</si>
  <si>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</si>
  <si>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</si>
  <si>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</si>
  <si>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</si>
  <si>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</si>
  <si>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</si>
  <si>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</si>
  <si>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</si>
  <si>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</si>
  <si>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</si>
  <si>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</si>
  <si>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</si>
  <si>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</si>
  <si>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</si>
  <si>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</si>
  <si>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</si>
  <si>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</si>
  <si>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</si>
  <si>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</si>
  <si>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</si>
  <si>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</si>
  <si>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</si>
  <si>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</si>
  <si>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</si>
  <si>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</si>
  <si>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</si>
  <si>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</si>
  <si>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</si>
  <si>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</si>
  <si>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</si>
  <si>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</si>
  <si>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</si>
  <si>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</si>
  <si>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</si>
  <si>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</si>
  <si>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</si>
  <si>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</si>
  <si>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</si>
  <si>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</si>
  <si>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</si>
  <si>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</si>
  <si>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</si>
  <si>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</si>
  <si>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</si>
  <si>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</si>
  <si>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</si>
  <si>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</si>
  <si>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</si>
  <si>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</si>
  <si>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</si>
  <si>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</si>
  <si>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</si>
  <si>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</si>
  <si>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</si>
  <si>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</si>
  <si>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</si>
  <si>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</si>
  <si>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</si>
  <si>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</si>
  <si>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</si>
  <si>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</si>
  <si>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</si>
  <si>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</si>
  <si>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</si>
  <si>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</si>
  <si>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</si>
  <si>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</si>
  <si>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</si>
  <si>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</si>
  <si>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</si>
  <si>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</si>
  <si>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</si>
  <si>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</si>
  <si>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</si>
  <si>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</si>
  <si>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</si>
  <si>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</si>
  <si>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</si>
  <si>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</si>
  <si>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</si>
  <si>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</si>
  <si>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</si>
  <si>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</si>
  <si>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</si>
  <si>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</si>
  <si>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</si>
  <si>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</si>
  <si>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</si>
  <si>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</si>
  <si>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</si>
  <si>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</si>
  <si>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</si>
  <si>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</si>
  <si>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</si>
  <si>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</si>
  <si>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</si>
  <si>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</si>
  <si>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</si>
  <si>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</si>
  <si>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</si>
  <si>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</si>
  <si>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</si>
  <si>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</si>
  <si>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</si>
  <si>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</si>
  <si>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</si>
  <si>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</si>
  <si>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</si>
  <si>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</si>
  <si>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</si>
  <si>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</si>
  <si>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</si>
  <si>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</si>
  <si>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</si>
  <si>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</si>
  <si>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</si>
  <si>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</si>
  <si>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</si>
  <si>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</si>
  <si>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</si>
  <si>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</si>
  <si>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</si>
  <si>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</si>
  <si>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</si>
  <si>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</si>
  <si>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</si>
  <si>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</si>
  <si>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</si>
  <si>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</si>
  <si>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</si>
  <si>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</si>
  <si>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</si>
  <si>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</si>
  <si>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</si>
  <si>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</si>
  <si>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</si>
  <si>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</si>
  <si>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</si>
  <si>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</si>
  <si>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</si>
  <si>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</si>
  <si>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</si>
  <si>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</si>
  <si>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</si>
  <si>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</si>
  <si>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</si>
  <si>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</si>
  <si>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</si>
  <si>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</si>
  <si>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</si>
  <si>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</si>
  <si>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</si>
  <si>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</si>
  <si>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</si>
  <si>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</si>
  <si>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</si>
  <si>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</si>
  <si>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</si>
  <si>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</si>
  <si>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</si>
  <si>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</si>
  <si>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</si>
  <si>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</si>
  <si>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</si>
  <si>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</si>
  <si>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</si>
  <si>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</si>
  <si>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</si>
  <si>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</si>
  <si>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</si>
  <si>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</si>
  <si>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</si>
  <si>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</si>
  <si>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</si>
  <si>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</si>
  <si>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</si>
  <si>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</si>
  <si>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</si>
  <si>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</si>
  <si>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</si>
  <si>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</si>
  <si>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</si>
  <si>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</si>
  <si>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</si>
  <si>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</si>
  <si>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</si>
  <si>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</si>
  <si>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</si>
  <si>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</si>
  <si>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</si>
  <si>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</si>
  <si>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</si>
  <si>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</si>
  <si>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</si>
  <si>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</si>
  <si>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</si>
  <si>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</si>
  <si>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</si>
  <si>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</si>
  <si>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</si>
  <si>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</si>
  <si>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</si>
  <si>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</si>
  <si>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</si>
  <si>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</si>
  <si>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</si>
  <si>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</si>
  <si>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</si>
  <si>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</si>
  <si>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</si>
  <si>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</si>
  <si>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</si>
  <si>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</si>
  <si>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</si>
  <si>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</si>
  <si>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</si>
  <si>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</si>
  <si>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</si>
  <si>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</si>
  <si>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</si>
  <si>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</si>
  <si>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</si>
  <si>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</si>
  <si>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</si>
  <si>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</si>
  <si>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</si>
  <si>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</si>
  <si>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</si>
  <si>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</si>
  <si>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</si>
  <si>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</si>
  <si>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</si>
  <si>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</si>
  <si>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</si>
  <si>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</si>
  <si>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</si>
  <si>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</si>
  <si>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</si>
  <si>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</si>
  <si>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</si>
  <si>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</si>
  <si>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</si>
  <si>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</si>
  <si>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</si>
  <si>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</si>
  <si>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</si>
  <si>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</si>
  <si>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</si>
  <si>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</si>
  <si>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</si>
  <si>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</si>
  <si>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</si>
  <si>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</si>
  <si>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</si>
  <si>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</si>
  <si>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</si>
  <si>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</si>
  <si>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</si>
  <si>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</si>
  <si>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</si>
  <si>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</si>
  <si>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</si>
  <si>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</si>
  <si>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</si>
  <si>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</si>
  <si>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</si>
  <si>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</si>
  <si>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</si>
  <si>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</si>
  <si>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</si>
  <si>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</si>
  <si>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</si>
  <si>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</si>
  <si>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</si>
  <si>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</si>
  <si>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</si>
  <si>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</si>
  <si>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</si>
  <si>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</si>
  <si>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</si>
  <si>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</si>
  <si>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</si>
  <si>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</si>
  <si>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</si>
  <si>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</si>
  <si>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</si>
  <si>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</si>
  <si>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</si>
  <si>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</si>
  <si>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</si>
  <si>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</si>
  <si>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</si>
  <si>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</si>
  <si>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</si>
  <si>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</si>
  <si>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</si>
  <si>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</si>
  <si>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</si>
  <si>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</si>
  <si>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</si>
  <si>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</si>
  <si>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</si>
  <si>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</si>
  <si>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</si>
  <si>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</si>
  <si>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</si>
  <si>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</si>
  <si>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</si>
  <si>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</si>
  <si>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</si>
  <si>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</si>
  <si>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</si>
  <si>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</si>
  <si>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</si>
  <si>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</si>
  <si>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</si>
  <si>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</si>
  <si>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</si>
  <si>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</si>
  <si>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</si>
  <si>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</si>
  <si>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</si>
  <si>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</si>
  <si>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</si>
  <si>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</si>
  <si>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</si>
  <si>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</si>
  <si>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</si>
  <si>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</si>
  <si>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</si>
  <si>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</si>
  <si>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</si>
  <si>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</si>
  <si>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</si>
  <si>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</si>
  <si>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</si>
  <si>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</si>
  <si>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</si>
  <si>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</si>
  <si>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</si>
  <si>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</si>
  <si>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</si>
  <si>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</si>
  <si>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</si>
  <si>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</si>
  <si>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</si>
  <si>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</si>
  <si>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</si>
  <si>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</si>
  <si>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</si>
  <si>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</si>
  <si>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</si>
  <si>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</si>
  <si>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</si>
  <si>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</si>
  <si>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</si>
  <si>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</si>
  <si>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</si>
  <si>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</si>
  <si>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</si>
  <si>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</si>
  <si>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</si>
  <si>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</si>
  <si>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</si>
  <si>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</si>
  <si>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</si>
  <si>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</si>
  <si>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</si>
  <si>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</si>
  <si>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</si>
  <si>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</si>
  <si>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</si>
  <si>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</si>
  <si>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</si>
  <si>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</si>
  <si>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</si>
  <si>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</si>
  <si>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</si>
  <si>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</si>
  <si>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</si>
  <si>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</si>
  <si>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</si>
  <si>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</si>
  <si>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</si>
  <si>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</si>
  <si>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</si>
  <si>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</si>
  <si>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</si>
  <si>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</si>
  <si>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</si>
  <si>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</si>
  <si>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</si>
  <si>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</si>
  <si>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</si>
  <si>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</si>
  <si>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</si>
  <si>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</si>
  <si>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</si>
  <si>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</si>
  <si>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</si>
  <si>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</si>
  <si>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</si>
  <si>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</si>
  <si>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</si>
  <si>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</si>
  <si>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</si>
  <si>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</si>
  <si>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</si>
  <si>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</si>
  <si>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</si>
  <si>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</si>
  <si>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</si>
  <si>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</si>
  <si>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</si>
  <si>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</si>
  <si>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</si>
  <si>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</si>
  <si>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</si>
  <si>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</si>
  <si>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</si>
  <si>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</si>
  <si>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</si>
  <si>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</si>
  <si>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</si>
  <si>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</si>
  <si>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</si>
  <si>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</si>
  <si>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</si>
  <si>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</si>
  <si>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</si>
  <si>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</si>
  <si>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</si>
  <si>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</si>
  <si>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</si>
  <si>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</si>
  <si>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</si>
  <si>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</si>
  <si>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</si>
  <si>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</si>
  <si>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</si>
  <si>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</si>
  <si>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</si>
  <si>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</si>
  <si>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</si>
  <si>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</si>
  <si>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</si>
  <si>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</si>
  <si>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</si>
  <si>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</si>
  <si>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</si>
  <si>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</si>
  <si>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</si>
  <si>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</si>
  <si>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</si>
  <si>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</si>
  <si>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</si>
  <si>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</si>
  <si>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</si>
  <si>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</si>
  <si>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</si>
  <si>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</si>
  <si>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</si>
  <si>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</si>
  <si>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</si>
  <si>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</si>
  <si>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</si>
  <si>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</si>
  <si>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</si>
  <si>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</si>
  <si>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</si>
  <si>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</si>
  <si>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</si>
  <si>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</si>
  <si>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</si>
  <si>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</si>
  <si>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</si>
  <si>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</si>
  <si>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</si>
  <si>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</si>
  <si>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</si>
  <si>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</si>
  <si>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</si>
  <si>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</si>
  <si>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</si>
  <si>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</si>
  <si>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</si>
  <si>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</si>
  <si>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</si>
  <si>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</si>
  <si>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</si>
  <si>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</si>
  <si>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</si>
  <si>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</si>
  <si>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</si>
  <si>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</si>
  <si>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</si>
  <si>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</si>
  <si>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</si>
  <si>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</si>
  <si>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</si>
  <si>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</si>
  <si>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</si>
  <si>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</si>
  <si>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</si>
  <si>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</si>
  <si>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</si>
  <si>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</si>
  <si>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</si>
  <si>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</si>
  <si>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</si>
  <si>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</si>
  <si>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</si>
  <si>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</si>
  <si>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</si>
  <si>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</si>
  <si>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</si>
  <si>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</si>
  <si>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</si>
  <si>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</si>
  <si>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</si>
  <si>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</si>
  <si>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</si>
  <si>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</si>
  <si>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</si>
  <si>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</si>
  <si>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</si>
  <si>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</si>
  <si>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</si>
  <si>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</si>
  <si>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</si>
  <si>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</si>
  <si>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</si>
  <si>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</si>
  <si>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</si>
  <si>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</si>
  <si>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</si>
  <si>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</si>
  <si>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</si>
  <si>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</si>
  <si>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</si>
  <si>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</si>
  <si>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</si>
  <si>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</si>
  <si>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</si>
  <si>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</si>
  <si>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</si>
  <si>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</si>
  <si>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</si>
  <si>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</si>
  <si>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</si>
  <si>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</si>
  <si>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</si>
  <si>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</si>
  <si>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</si>
  <si>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</si>
  <si>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</si>
  <si>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</si>
  <si>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</si>
  <si>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</si>
  <si>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</si>
  <si>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</si>
  <si>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</si>
  <si>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</si>
  <si>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</si>
  <si>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</si>
  <si>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</si>
  <si>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</si>
  <si>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</si>
  <si>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</si>
  <si>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</si>
  <si>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</si>
  <si>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</si>
  <si>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</si>
  <si>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</si>
  <si>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</si>
  <si>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</si>
  <si>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</si>
  <si>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</si>
  <si>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</si>
  <si>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</si>
  <si>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</si>
  <si>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</si>
  <si>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</si>
  <si>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</si>
  <si>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</si>
  <si>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</si>
  <si>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</si>
  <si>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</si>
  <si>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</si>
  <si>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</si>
  <si>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</si>
  <si>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</si>
  <si>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</si>
  <si>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</si>
  <si>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</si>
  <si>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</si>
  <si>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</si>
  <si>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</si>
  <si>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</si>
  <si>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</si>
  <si>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</si>
  <si>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</si>
  <si>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</si>
  <si>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</si>
  <si>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</si>
  <si>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</si>
  <si>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</si>
  <si>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</si>
  <si>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</si>
  <si>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</si>
  <si>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</si>
  <si>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</si>
  <si>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</si>
  <si>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</si>
  <si>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</si>
  <si>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</si>
  <si>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</si>
  <si>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</si>
  <si>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</si>
  <si>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</si>
  <si>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</si>
  <si>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</si>
  <si>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</si>
  <si>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</si>
  <si>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</si>
  <si>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</si>
  <si>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</si>
  <si>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</si>
  <si>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</si>
  <si>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</si>
  <si>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</si>
  <si>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</si>
  <si>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</si>
  <si>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</si>
  <si>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</si>
  <si>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</si>
  <si>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</si>
  <si>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</si>
  <si>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</si>
  <si>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</si>
  <si>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</si>
  <si>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</si>
  <si>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</si>
  <si>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</si>
  <si>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</si>
  <si>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</si>
  <si>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</si>
  <si>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</si>
  <si>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</si>
  <si>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</si>
  <si>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</si>
  <si>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</si>
  <si>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</si>
  <si>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</si>
  <si>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</si>
  <si>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</si>
  <si>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</si>
  <si>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</si>
  <si>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</si>
  <si>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</si>
  <si>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</si>
  <si>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</si>
  <si>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</si>
  <si>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</si>
  <si>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</si>
  <si>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</si>
  <si>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</si>
  <si>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</si>
  <si>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</si>
  <si>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</si>
  <si>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</si>
  <si>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</si>
  <si>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</si>
  <si>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</si>
  <si>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</si>
  <si>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</si>
  <si>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</si>
  <si>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</si>
  <si>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</si>
  <si>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</si>
  <si>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</si>
  <si>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</si>
  <si>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</si>
  <si>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</si>
  <si>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</si>
  <si>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</si>
  <si>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</si>
  <si>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</si>
  <si>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</si>
  <si>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</si>
  <si>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</si>
  <si>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</si>
  <si>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</si>
  <si>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</si>
  <si>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</si>
  <si>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</si>
  <si>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</si>
  <si>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</si>
  <si>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</si>
  <si>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</si>
  <si>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</si>
  <si>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</si>
  <si>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</si>
  <si>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</si>
  <si>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</si>
  <si>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</si>
  <si>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</si>
  <si>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</si>
  <si>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</si>
  <si>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</si>
  <si>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</si>
  <si>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</si>
  <si>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</si>
  <si>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</si>
  <si>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</si>
  <si>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</si>
  <si>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</si>
  <si>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</si>
  <si>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</si>
  <si>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</si>
  <si>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</si>
  <si>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</si>
  <si>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</si>
  <si>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</si>
  <si>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</si>
  <si>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</si>
  <si>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</si>
  <si>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</si>
  <si>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</si>
  <si>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</si>
  <si>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</si>
  <si>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</si>
  <si>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</si>
  <si>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</si>
  <si>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</si>
  <si>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</si>
  <si>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</si>
  <si>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</si>
  <si>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</si>
  <si>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</si>
  <si>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</si>
  <si>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</si>
  <si>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</si>
  <si>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</si>
  <si>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</si>
  <si>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</si>
  <si>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</si>
  <si>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</si>
  <si>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</si>
  <si>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</si>
  <si>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</si>
  <si>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</si>
  <si>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</si>
  <si>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</si>
  <si>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</si>
  <si>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</si>
  <si>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</si>
  <si>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</si>
  <si>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</si>
  <si>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</si>
  <si>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</si>
  <si>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</si>
  <si>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</si>
  <si>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</si>
  <si>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</si>
  <si>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</si>
  <si>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</si>
  <si>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</si>
  <si>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</si>
  <si>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</si>
  <si>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</si>
  <si>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</si>
  <si>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</si>
  <si>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</si>
  <si>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</si>
  <si>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</si>
  <si>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</si>
  <si>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</si>
  <si>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</si>
  <si>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</si>
  <si>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</si>
  <si>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</si>
  <si>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</si>
  <si>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</si>
  <si>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</si>
  <si>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</si>
  <si>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</si>
  <si>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</si>
  <si>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</si>
  <si>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</si>
  <si>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</si>
  <si>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</si>
  <si>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</si>
  <si>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</si>
  <si>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</si>
  <si>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</si>
  <si>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</si>
  <si>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</si>
  <si>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</si>
  <si>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</si>
  <si>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</si>
  <si>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</si>
  <si>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</si>
  <si>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</si>
  <si>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</si>
  <si>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</si>
  <si>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</si>
  <si>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</si>
  <si>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</si>
  <si>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</si>
  <si>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</si>
  <si>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</si>
  <si>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</si>
  <si>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</si>
  <si>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</si>
  <si>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</si>
  <si>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</si>
  <si>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</si>
  <si>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</si>
  <si>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</si>
  <si>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</si>
  <si>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</si>
  <si>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</si>
  <si>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</si>
  <si>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</si>
  <si>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</si>
  <si>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</si>
  <si>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</si>
  <si>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</si>
  <si>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</si>
  <si>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</si>
  <si>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</si>
  <si>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</si>
  <si>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</si>
  <si>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</si>
  <si>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</si>
  <si>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</si>
  <si>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</si>
  <si>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</si>
  <si>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</si>
  <si>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</si>
  <si>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</si>
  <si>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</si>
  <si>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</si>
  <si>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</si>
  <si>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</si>
  <si>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</si>
  <si>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</si>
  <si>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</si>
  <si>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</si>
  <si>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</si>
  <si>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</si>
  <si>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</si>
  <si>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</si>
  <si>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</si>
  <si>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</si>
  <si>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</si>
  <si>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</si>
  <si>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</si>
  <si>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</si>
  <si>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</si>
  <si>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</si>
  <si>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</si>
  <si>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</si>
  <si>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</si>
  <si>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</si>
  <si>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</si>
  <si>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</si>
  <si>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</si>
  <si>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</si>
  <si>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</si>
  <si>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</si>
  <si>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</si>
  <si>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</si>
  <si>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</si>
  <si>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</si>
  <si>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</si>
  <si>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</si>
  <si>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</si>
  <si>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</si>
  <si>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</si>
  <si>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</si>
  <si>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</si>
  <si>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</si>
  <si>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</si>
  <si>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</si>
  <si>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</si>
  <si>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</si>
  <si>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</si>
  <si>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</si>
  <si>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</si>
  <si>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</si>
  <si>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</si>
  <si>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</si>
  <si>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</si>
  <si>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</si>
  <si>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</si>
  <si>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</si>
  <si>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</si>
  <si>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</si>
  <si>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</si>
  <si>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</si>
  <si>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</si>
  <si>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</si>
  <si>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</si>
  <si>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</si>
  <si>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</si>
  <si>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</si>
  <si>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</si>
  <si>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</si>
  <si>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</si>
  <si>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</si>
  <si>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</si>
  <si>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</si>
  <si>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</si>
  <si>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</si>
  <si>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</si>
  <si>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</si>
  <si>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</si>
  <si>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</si>
  <si>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</si>
  <si>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</si>
  <si>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</si>
  <si>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</si>
  <si>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</si>
  <si>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</si>
  <si>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</si>
  <si>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</si>
  <si>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</si>
  <si>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</si>
  <si>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</si>
  <si>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</si>
  <si>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</si>
  <si>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</si>
  <si>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</si>
  <si>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</si>
  <si>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</si>
  <si>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</si>
  <si>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</si>
  <si>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</si>
  <si>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</si>
  <si>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</si>
  <si>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</si>
  <si>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</si>
  <si>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</si>
  <si>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</si>
  <si>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</si>
  <si>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</si>
  <si>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</si>
  <si>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</si>
  <si>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</si>
  <si>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</si>
  <si>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</si>
  <si>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</si>
  <si>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</si>
  <si>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</si>
  <si>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</si>
  <si>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</si>
  <si>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</si>
  <si>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</si>
  <si>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</si>
  <si>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</si>
  <si>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</si>
  <si>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</si>
  <si>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</si>
  <si>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</si>
  <si>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</si>
  <si>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</si>
  <si>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</si>
  <si>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</si>
  <si>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</si>
  <si>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</si>
  <si>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</si>
  <si>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</si>
  <si>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</si>
  <si>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</si>
  <si>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</si>
  <si>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</si>
  <si>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</si>
  <si>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</si>
  <si>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</si>
  <si>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</si>
  <si>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</si>
  <si>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</si>
  <si>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</si>
  <si>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</si>
  <si>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</si>
  <si>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</si>
  <si>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</si>
  <si>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</si>
  <si>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</si>
  <si>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</si>
  <si>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</si>
  <si>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</si>
  <si>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</si>
  <si>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</si>
  <si>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</si>
  <si>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</si>
  <si>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</si>
  <si>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</si>
  <si>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</si>
  <si>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</si>
  <si>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</si>
  <si>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</si>
  <si>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</si>
  <si>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</si>
  <si>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</si>
  <si>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</si>
  <si>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</si>
  <si>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</si>
  <si>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</si>
  <si>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</si>
  <si>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</si>
  <si>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</si>
  <si>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</si>
  <si>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</si>
  <si>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</si>
  <si>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</si>
  <si>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</si>
  <si>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</si>
  <si>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</si>
  <si>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</si>
  <si>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</si>
  <si>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</si>
  <si>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</si>
  <si>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</si>
  <si>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</si>
  <si>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</si>
  <si>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</si>
  <si>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</si>
  <si>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</si>
  <si>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</si>
  <si>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</si>
  <si>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</si>
  <si>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</si>
  <si>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</si>
  <si>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</si>
  <si>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</si>
  <si>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</si>
  <si>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</si>
  <si>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</si>
  <si>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</si>
  <si>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</si>
  <si>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</si>
  <si>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</si>
  <si>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</si>
  <si>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</si>
  <si>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</si>
  <si>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</si>
  <si>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</si>
  <si>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</si>
  <si>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</si>
  <si>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</si>
  <si>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</si>
  <si>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</si>
  <si>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</si>
  <si>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</si>
  <si>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</si>
  <si>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</si>
  <si>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</si>
  <si>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</si>
  <si>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</si>
  <si>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</si>
  <si>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</si>
  <si>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</si>
  <si>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</si>
  <si>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</si>
  <si>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</si>
  <si>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</si>
  <si>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</si>
  <si>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</si>
  <si>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</si>
  <si>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</si>
  <si>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</si>
  <si>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</si>
  <si>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</si>
  <si>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</si>
  <si>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</si>
  <si>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</si>
  <si>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</si>
  <si>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</si>
  <si>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</si>
  <si>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</si>
  <si>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</si>
  <si>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</si>
  <si>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</si>
  <si>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</si>
  <si>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</si>
  <si>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</si>
  <si>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</si>
  <si>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</si>
  <si>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</si>
  <si>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</si>
  <si>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</si>
  <si>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</si>
  <si>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</si>
  <si>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</si>
  <si>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</si>
  <si>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</si>
  <si>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</si>
  <si>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</si>
  <si>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</si>
  <si>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</si>
  <si>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</si>
  <si>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</si>
  <si>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</si>
  <si>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</si>
  <si>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</si>
  <si>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</si>
  <si>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</si>
  <si>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</si>
  <si>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</si>
  <si>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</si>
  <si>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</si>
  <si>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</si>
  <si>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</si>
  <si>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</si>
  <si>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</si>
  <si>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</si>
  <si>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</si>
  <si>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</si>
  <si>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</si>
  <si>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</si>
  <si>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</si>
  <si>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</si>
  <si>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</si>
  <si>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</si>
  <si>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</si>
  <si>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</si>
  <si>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</si>
  <si>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</si>
  <si>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</si>
  <si>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</si>
  <si>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</si>
  <si>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</si>
  <si>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</si>
  <si>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</si>
  <si>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</si>
  <si>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</si>
  <si>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</si>
  <si>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</si>
  <si>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</si>
  <si>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</si>
  <si>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</si>
  <si>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</si>
  <si>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</si>
  <si>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</si>
  <si>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</si>
  <si>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</si>
  <si>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</si>
  <si>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</si>
  <si>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</si>
  <si>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</si>
  <si>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</si>
  <si>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</si>
  <si>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</si>
  <si>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</si>
  <si>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</si>
  <si>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</si>
  <si>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</si>
  <si>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</si>
  <si>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</si>
  <si>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</si>
  <si>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</si>
  <si>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</si>
  <si>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</si>
  <si>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</si>
  <si>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</si>
  <si>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</si>
  <si>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</si>
  <si>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</si>
  <si>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</si>
  <si>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</si>
  <si>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</si>
  <si>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</si>
  <si>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</si>
  <si>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</si>
  <si>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</si>
  <si>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</si>
  <si>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</si>
  <si>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</si>
  <si>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</si>
  <si>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</si>
  <si>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</si>
  <si>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</si>
  <si>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</si>
  <si>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</si>
  <si>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</si>
  <si>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</si>
  <si>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</si>
  <si>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</si>
  <si>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</si>
  <si>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</si>
  <si>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</si>
  <si>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</si>
  <si>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</si>
  <si>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</si>
  <si>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</si>
  <si>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</si>
  <si>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</si>
  <si>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</si>
  <si>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</si>
  <si>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</si>
  <si>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</si>
  <si>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</si>
  <si>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</si>
  <si>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</si>
  <si>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</si>
  <si>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</si>
  <si>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</si>
  <si>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</si>
  <si>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</si>
  <si>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</si>
  <si>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</si>
  <si>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</si>
  <si>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</si>
  <si>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</si>
  <si>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</si>
  <si>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</si>
  <si>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</si>
  <si>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</si>
  <si>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</si>
  <si>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</si>
  <si>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</si>
  <si>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</si>
  <si>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</si>
  <si>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</si>
  <si>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</si>
  <si>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</si>
  <si>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</si>
  <si>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</si>
  <si>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</si>
  <si>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</si>
  <si>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</si>
  <si>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</si>
  <si>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</si>
  <si>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</si>
  <si>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</si>
  <si>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</si>
  <si>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</si>
  <si>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</si>
  <si>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</si>
  <si>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</si>
  <si>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</si>
  <si>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</si>
  <si>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</si>
  <si>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</si>
  <si>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</si>
  <si>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</si>
  <si>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</si>
  <si>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</si>
  <si>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</si>
  <si>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</si>
  <si>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</si>
  <si>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</si>
  <si>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</si>
  <si>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</si>
  <si>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</si>
  <si>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</si>
  <si>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</si>
  <si>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</si>
  <si>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</si>
  <si>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</si>
  <si>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</si>
  <si>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</si>
  <si>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</si>
  <si>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</si>
  <si>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</si>
  <si>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</si>
  <si>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</si>
  <si>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</si>
  <si>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</si>
  <si>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</si>
  <si>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</si>
  <si>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</si>
  <si>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</si>
  <si>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</si>
  <si>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</si>
  <si>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</si>
  <si>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</si>
  <si>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</si>
  <si>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</si>
  <si>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</si>
  <si>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</si>
  <si>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</si>
  <si>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</si>
  <si>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</si>
  <si>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</si>
  <si>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</si>
  <si>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</si>
  <si>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</si>
  <si>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</si>
  <si>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</si>
  <si>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</si>
  <si>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</si>
  <si>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</si>
  <si>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</si>
  <si>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</si>
  <si>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</si>
  <si>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</si>
  <si>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</si>
  <si>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</si>
  <si>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</si>
  <si>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</si>
  <si>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</si>
  <si>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</si>
  <si>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</si>
  <si>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</si>
  <si>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</si>
  <si>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</si>
  <si>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</si>
  <si>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</si>
  <si>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</si>
  <si>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</si>
  <si>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</si>
  <si>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</si>
  <si>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</si>
  <si>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</si>
  <si>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</si>
  <si>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</si>
  <si>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</si>
  <si>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</si>
  <si>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</si>
  <si>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</si>
  <si>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</si>
  <si>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</si>
  <si>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</si>
  <si>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</si>
  <si>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</si>
  <si>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</si>
  <si>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</si>
  <si>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</si>
  <si>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</si>
  <si>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</si>
  <si>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</si>
  <si>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</si>
  <si>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</si>
  <si>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</si>
  <si>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</si>
  <si>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</si>
  <si>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</si>
  <si>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</si>
  <si>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</si>
  <si>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</si>
  <si>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</si>
  <si>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</si>
  <si>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</si>
  <si>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</si>
  <si>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</si>
  <si>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</si>
  <si>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</si>
  <si>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</si>
  <si>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</si>
  <si>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</si>
  <si>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</si>
  <si>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</si>
  <si>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</si>
  <si>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</si>
  <si>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</si>
  <si>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</si>
  <si>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</si>
  <si>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</si>
  <si>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</si>
  <si>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</si>
  <si>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</si>
  <si>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</si>
  <si>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</si>
  <si>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</si>
  <si>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</si>
  <si>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</si>
  <si>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</si>
  <si>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</si>
  <si>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</si>
  <si>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</si>
  <si>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</si>
  <si>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</si>
  <si>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</si>
  <si>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</si>
  <si>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</si>
  <si>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</si>
  <si>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</si>
  <si>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</si>
  <si>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</si>
  <si>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</si>
  <si>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</si>
  <si>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</si>
  <si>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</si>
  <si>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</si>
  <si>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</si>
  <si>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</si>
  <si>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</si>
  <si>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</si>
  <si>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</si>
  <si>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</si>
  <si>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</si>
  <si>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</si>
  <si>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</si>
  <si>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</si>
  <si>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</si>
  <si>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</si>
  <si>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</si>
  <si>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</si>
  <si>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</si>
  <si>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</si>
  <si>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</si>
  <si>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</si>
  <si>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</si>
  <si>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</si>
  <si>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</si>
  <si>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</si>
  <si>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</si>
  <si>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</si>
  <si>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</si>
  <si>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</si>
  <si>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</si>
  <si>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</si>
  <si>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</si>
  <si>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</si>
  <si>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</si>
  <si>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</si>
  <si>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</si>
  <si>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</si>
  <si>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</si>
  <si>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</si>
  <si>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</si>
  <si>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</si>
  <si>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</si>
  <si>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</si>
  <si>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</si>
  <si>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</si>
  <si>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</si>
  <si>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</si>
  <si>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</si>
  <si>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</si>
  <si>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</si>
  <si>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</si>
  <si>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</si>
  <si>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</si>
  <si>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</si>
  <si>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</si>
  <si>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</si>
  <si>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</si>
  <si>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</si>
  <si>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</si>
  <si>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</si>
  <si>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</si>
  <si>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</si>
  <si>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</si>
  <si>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</si>
  <si>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</si>
  <si>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</si>
  <si>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</si>
  <si>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</si>
  <si>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</si>
  <si>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</si>
  <si>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</si>
  <si>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</si>
  <si>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</si>
  <si>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</si>
  <si>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</si>
  <si>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</si>
  <si>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</si>
  <si>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</si>
  <si>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</si>
  <si>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</si>
  <si>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</si>
  <si>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</si>
  <si>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</si>
  <si>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</si>
  <si>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</si>
  <si>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</si>
  <si>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</si>
  <si>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</si>
  <si>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</si>
  <si>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</si>
  <si>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</si>
  <si>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</si>
  <si>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</si>
  <si>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</si>
  <si>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</si>
  <si>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</si>
  <si>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</si>
  <si>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</si>
  <si>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</si>
  <si>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</si>
  <si>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</si>
  <si>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</si>
  <si>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</si>
  <si>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</si>
  <si>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</si>
  <si>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</si>
  <si>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</si>
  <si>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</si>
  <si>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</si>
  <si>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</si>
  <si>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</si>
  <si>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</si>
  <si>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</si>
  <si>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</si>
  <si>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</si>
  <si>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</si>
  <si>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</si>
  <si>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</si>
  <si>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</si>
  <si>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</si>
  <si>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</si>
  <si>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</si>
  <si>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</si>
  <si>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</si>
  <si>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</si>
  <si>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</si>
  <si>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</si>
  <si>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</si>
  <si>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</si>
  <si>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</si>
  <si>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</si>
  <si>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</si>
  <si>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</si>
  <si>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</si>
  <si>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</si>
  <si>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</si>
  <si>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</si>
  <si>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</si>
  <si>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</si>
  <si>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</si>
  <si>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</si>
  <si>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</si>
  <si>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</si>
  <si>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</si>
  <si>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</si>
  <si>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</si>
  <si>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</si>
  <si>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</si>
  <si>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</si>
  <si>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</si>
  <si>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</si>
  <si>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</si>
  <si>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</si>
  <si>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</si>
  <si>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</si>
  <si>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</si>
  <si>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</si>
  <si>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</si>
  <si>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</si>
  <si>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</si>
  <si>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</si>
  <si>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</si>
  <si>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</si>
  <si>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</si>
  <si>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</si>
  <si>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</si>
  <si>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</si>
  <si>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</si>
  <si>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</si>
  <si>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</si>
  <si>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</si>
  <si>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</si>
  <si>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</si>
  <si>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</si>
  <si>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</si>
  <si>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</si>
  <si>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</si>
  <si>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</si>
  <si>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</si>
  <si>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</si>
  <si>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</si>
  <si>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</si>
  <si>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</si>
  <si>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</si>
  <si>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</si>
  <si>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</si>
  <si>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</si>
  <si>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</si>
  <si>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</si>
  <si>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</si>
  <si>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</si>
  <si>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</si>
  <si>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</si>
  <si>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</si>
  <si>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</si>
  <si>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</si>
  <si>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</si>
  <si>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</si>
  <si>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</si>
  <si>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</si>
  <si>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</si>
  <si>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</si>
  <si>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</si>
  <si>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</si>
  <si>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</si>
  <si>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</si>
  <si>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</si>
  <si>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</si>
  <si>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</si>
  <si>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</si>
  <si>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</si>
  <si>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</si>
  <si>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</si>
  <si>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</si>
  <si>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</si>
  <si>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</si>
  <si>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</si>
  <si>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</si>
  <si>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</si>
  <si>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</si>
  <si>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</si>
  <si>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</si>
  <si>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</si>
  <si>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</si>
  <si>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</si>
  <si>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</si>
  <si>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</si>
  <si>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</si>
  <si>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</si>
  <si>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</si>
  <si>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</si>
  <si>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</si>
  <si>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</si>
  <si>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</si>
  <si>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</si>
  <si>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</si>
  <si>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</si>
  <si>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</si>
  <si>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</si>
  <si>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</si>
  <si>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</si>
  <si>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</si>
  <si>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</si>
  <si>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</si>
  <si>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</si>
  <si>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</si>
  <si>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</si>
  <si>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</si>
  <si>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</si>
  <si>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</si>
  <si>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</si>
  <si>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</si>
  <si>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</si>
  <si>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</si>
  <si>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</si>
  <si>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</si>
  <si>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</si>
  <si>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</si>
  <si>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</si>
  <si>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</si>
  <si>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</si>
  <si>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</si>
  <si>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</si>
  <si>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</si>
  <si>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</si>
  <si>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</si>
  <si>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</si>
  <si>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</si>
  <si>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</si>
  <si>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</si>
  <si>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</si>
  <si>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</si>
  <si>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</si>
  <si>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</si>
  <si>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</si>
  <si>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</si>
  <si>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</si>
  <si>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</si>
  <si>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</si>
  <si>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</si>
  <si>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</si>
  <si>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</si>
  <si>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</si>
  <si>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</si>
  <si>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</si>
  <si>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</si>
  <si>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</si>
  <si>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</si>
  <si>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</si>
  <si>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</si>
  <si>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</si>
  <si>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</si>
  <si>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</si>
  <si>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</si>
  <si>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</si>
  <si>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</si>
  <si>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</si>
  <si>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</si>
  <si>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</si>
  <si>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</si>
  <si>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</si>
  <si>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</si>
  <si>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</si>
  <si>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</si>
  <si>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</si>
  <si>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</si>
  <si>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</si>
  <si>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</si>
  <si>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</si>
  <si>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</si>
  <si>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</si>
  <si>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</si>
  <si>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</si>
  <si>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</si>
  <si>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</si>
  <si>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</si>
  <si>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</si>
  <si>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</si>
  <si>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</si>
  <si>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</si>
  <si>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</si>
  <si>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</si>
  <si>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</si>
  <si>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</si>
  <si>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</si>
  <si>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</si>
  <si>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</si>
  <si>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</si>
  <si>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</si>
  <si>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</si>
  <si>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</si>
  <si>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</si>
  <si>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</si>
  <si>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</si>
  <si>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</si>
  <si>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</si>
  <si>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</si>
  <si>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</si>
  <si>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</si>
  <si>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</si>
  <si>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</si>
  <si>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</si>
  <si>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</si>
  <si>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</si>
  <si>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</si>
  <si>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</si>
  <si>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</si>
  <si>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</si>
  <si>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</si>
  <si>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</si>
  <si>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</si>
  <si>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</si>
  <si>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</si>
  <si>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</si>
  <si>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</si>
  <si>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</si>
  <si>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</si>
  <si>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</si>
  <si>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</si>
  <si>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</si>
  <si>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</si>
  <si>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</si>
  <si>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</si>
  <si>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</si>
  <si>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</si>
  <si>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</si>
  <si>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</si>
  <si>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</si>
  <si>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</si>
  <si>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</si>
  <si>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</si>
  <si>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</si>
  <si>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</si>
  <si>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</si>
  <si>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</si>
  <si>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</si>
  <si>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</si>
  <si>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</si>
  <si>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</si>
  <si>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</si>
  <si>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</si>
  <si>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</si>
  <si>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</si>
  <si>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</si>
  <si>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</si>
  <si>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</si>
  <si>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</si>
  <si>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</si>
  <si>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</si>
  <si>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</si>
  <si>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</si>
  <si>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</si>
  <si>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</si>
  <si>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</si>
  <si>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</si>
  <si>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</si>
  <si>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</si>
  <si>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</si>
  <si>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</si>
  <si>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</si>
  <si>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</si>
  <si>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</si>
  <si>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</si>
  <si>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</si>
  <si>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</si>
  <si>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</si>
  <si>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</si>
  <si>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</si>
  <si>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</si>
  <si>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</si>
  <si>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</si>
  <si>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</si>
  <si>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</si>
  <si>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</si>
  <si>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</si>
  <si>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</si>
  <si>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</si>
  <si>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</si>
  <si>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</si>
  <si>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</si>
  <si>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</si>
  <si>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</si>
  <si>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</si>
  <si>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</si>
  <si>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</si>
  <si>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</si>
  <si>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</si>
  <si>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</si>
  <si>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</si>
  <si>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</si>
  <si>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</si>
  <si>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</si>
  <si>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</si>
  <si>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</si>
  <si>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</si>
  <si>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</si>
  <si>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</si>
  <si>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</si>
  <si>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</si>
  <si>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</si>
  <si>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</si>
  <si>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</si>
  <si>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</si>
  <si>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</si>
  <si>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</si>
  <si>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</si>
  <si>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</si>
  <si>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</si>
  <si>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</si>
  <si>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</si>
  <si>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</si>
  <si>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</si>
  <si>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</si>
  <si>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</si>
  <si>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</si>
  <si>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</si>
  <si>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</si>
  <si>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</si>
  <si>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</si>
  <si>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</si>
  <si>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</si>
  <si>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</si>
  <si>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</si>
  <si>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</si>
  <si>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</si>
  <si>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</si>
  <si>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</si>
  <si>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</si>
  <si>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</si>
  <si>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</si>
  <si>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</si>
  <si>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</si>
  <si>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</si>
  <si>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</si>
  <si>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</si>
  <si>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</si>
  <si>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</si>
  <si>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</si>
  <si>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</si>
  <si>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</si>
  <si>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</si>
  <si>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</si>
  <si>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</si>
  <si>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</si>
  <si>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</si>
  <si>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</si>
  <si>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</si>
  <si>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</si>
  <si>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</si>
  <si>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</si>
  <si>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</si>
  <si>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</si>
  <si>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</si>
  <si>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</si>
  <si>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</si>
  <si>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</si>
  <si>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</si>
  <si>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</si>
  <si>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</si>
  <si>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</si>
  <si>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</si>
  <si>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</si>
  <si>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</si>
  <si>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</si>
  <si>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</si>
  <si>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</si>
  <si>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</si>
  <si>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</si>
  <si>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</si>
  <si>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</si>
  <si>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</si>
  <si>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</si>
  <si>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</si>
  <si>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</si>
  <si>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</si>
  <si>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</si>
  <si>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</si>
  <si>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</si>
  <si>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</si>
  <si>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</si>
  <si>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</si>
  <si>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</si>
  <si>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</si>
  <si>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</si>
  <si>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</si>
  <si>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</si>
  <si>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</si>
  <si>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</si>
  <si>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</si>
  <si>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</si>
  <si>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</si>
  <si>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</si>
  <si>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</si>
  <si>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</si>
  <si>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</si>
  <si>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</si>
  <si>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</si>
  <si>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</si>
  <si>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</si>
  <si>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</si>
  <si>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</si>
  <si>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</si>
  <si>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</si>
  <si>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</si>
  <si>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</si>
  <si>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</si>
  <si>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</si>
  <si>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</si>
  <si>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</si>
  <si>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</si>
  <si>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</si>
  <si>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</si>
  <si>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</si>
  <si>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</si>
  <si>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</si>
  <si>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</si>
  <si>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</si>
  <si>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</si>
  <si>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</si>
  <si>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</si>
  <si>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</si>
  <si>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</si>
  <si>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</si>
  <si>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</si>
  <si>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</si>
  <si>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</si>
  <si>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</si>
  <si>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</si>
  <si>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</si>
  <si>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</si>
  <si>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</si>
  <si>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</si>
  <si>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</si>
  <si>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</si>
  <si>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</si>
  <si>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</si>
  <si>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</si>
  <si>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</si>
  <si>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</si>
  <si>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</si>
  <si>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</si>
  <si>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</si>
  <si>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</si>
  <si>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</si>
  <si>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</si>
  <si>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</si>
  <si>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</si>
  <si>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</si>
  <si>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</si>
  <si>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</si>
  <si>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</si>
  <si>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</si>
  <si>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</si>
  <si>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</si>
  <si>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</si>
  <si>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</si>
  <si>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</si>
  <si>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</si>
  <si>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</si>
  <si>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</si>
  <si>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</si>
  <si>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</si>
  <si>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</si>
  <si>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</si>
  <si>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</si>
  <si>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</si>
  <si>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</si>
  <si>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</si>
  <si>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</si>
  <si>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</si>
  <si>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</si>
  <si>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</si>
  <si>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</si>
  <si>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</si>
  <si>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</si>
  <si>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</si>
  <si>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</si>
  <si>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</si>
  <si>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</si>
  <si>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</si>
  <si>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</si>
  <si>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</si>
  <si>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</si>
  <si>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</si>
  <si>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</si>
  <si>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</si>
  <si>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</si>
  <si>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</si>
  <si>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</si>
  <si>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</si>
  <si>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</si>
  <si>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</si>
  <si>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</si>
  <si>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</si>
  <si>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</si>
  <si>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</si>
  <si>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</si>
  <si>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</si>
  <si>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</si>
  <si>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</si>
  <si>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</si>
  <si>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</si>
  <si>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</si>
  <si>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</si>
  <si>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</si>
  <si>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</si>
  <si>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</si>
  <si>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</si>
  <si>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</si>
  <si>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</si>
  <si>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</si>
  <si>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</si>
  <si>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</si>
  <si>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</si>
  <si>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</si>
  <si>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</si>
  <si>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</si>
  <si>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</si>
  <si>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</si>
  <si>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</si>
  <si>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</si>
  <si>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</si>
  <si>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</si>
  <si>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</si>
  <si>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</si>
  <si>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</si>
  <si>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</si>
  <si>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</si>
  <si>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</si>
  <si>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</si>
  <si>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</si>
  <si>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</si>
  <si>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</si>
  <si>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</si>
  <si>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</si>
  <si>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</si>
  <si>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</si>
  <si>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</si>
  <si>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</si>
  <si>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</si>
  <si>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</si>
  <si>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</si>
  <si>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</si>
  <si>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</si>
  <si>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</si>
  <si>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</si>
  <si>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</si>
  <si>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</si>
  <si>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</si>
  <si>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</si>
  <si>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</si>
  <si>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</si>
  <si>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</si>
  <si>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</si>
  <si>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</si>
  <si>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</si>
  <si>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</si>
  <si>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</si>
  <si>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</si>
  <si>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</si>
  <si>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</si>
  <si>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</si>
  <si>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</si>
  <si>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</si>
  <si>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</si>
  <si>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</si>
  <si>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</si>
  <si>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</si>
  <si>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</si>
  <si>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</si>
  <si>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</si>
  <si>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</si>
  <si>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</si>
  <si>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</si>
  <si>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</si>
  <si>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</si>
  <si>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</si>
  <si>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</si>
  <si>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</si>
  <si>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</si>
  <si>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</si>
  <si>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</si>
  <si>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</si>
  <si>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</si>
  <si>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</si>
  <si>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</si>
  <si>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</si>
  <si>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</si>
  <si>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</si>
  <si>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</si>
  <si>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</si>
  <si>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</si>
  <si>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</si>
  <si>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</si>
  <si>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</si>
  <si>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</si>
  <si>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</si>
  <si>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</si>
  <si>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</si>
  <si>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</si>
  <si>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</si>
  <si>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</si>
  <si>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</si>
  <si>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</si>
  <si>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</si>
  <si>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</si>
  <si>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</si>
  <si>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</si>
  <si>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</si>
  <si>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</si>
  <si>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</si>
  <si>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</si>
  <si>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</si>
  <si>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</si>
  <si>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</si>
  <si>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</si>
  <si>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</si>
  <si>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</si>
  <si>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</si>
  <si>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</si>
  <si>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</si>
  <si>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</si>
  <si>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</si>
  <si>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</si>
  <si>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</si>
  <si>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</si>
  <si>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</si>
  <si>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</si>
  <si>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</si>
  <si>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</si>
  <si>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</si>
  <si>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</si>
  <si>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</si>
  <si>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</si>
  <si>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</si>
  <si>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</si>
  <si>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</si>
  <si>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</si>
  <si>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</si>
  <si>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</si>
  <si>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</si>
  <si>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</si>
  <si>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</si>
  <si>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</si>
  <si>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</si>
  <si>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</si>
  <si>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</si>
  <si>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</si>
  <si>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</si>
  <si>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</si>
  <si>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</si>
  <si>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</si>
  <si>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</si>
  <si>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</si>
  <si>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</si>
  <si>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</si>
  <si>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</si>
  <si>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</si>
  <si>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</si>
  <si>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</si>
  <si>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</si>
  <si>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</si>
  <si>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</si>
  <si>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</si>
  <si>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</si>
  <si>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</si>
  <si>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</si>
  <si>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</si>
  <si>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</si>
  <si>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</si>
  <si>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</si>
  <si>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</si>
  <si>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</si>
  <si>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</si>
  <si>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</si>
  <si>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</si>
  <si>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</si>
  <si>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</si>
  <si>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</si>
  <si>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</si>
  <si>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</si>
  <si>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</si>
  <si>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</si>
  <si>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</si>
  <si>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</si>
  <si>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</si>
  <si>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</si>
  <si>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</si>
  <si>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</si>
  <si>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</si>
  <si>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</si>
  <si>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</si>
  <si>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</si>
  <si>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</si>
  <si>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</si>
  <si>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</si>
  <si>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</si>
  <si>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</si>
  <si>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</si>
  <si>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</si>
  <si>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</si>
  <si>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</si>
  <si>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</si>
  <si>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</si>
  <si>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</si>
  <si>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</si>
  <si>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</si>
  <si>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</si>
  <si>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</si>
  <si>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</si>
  <si>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</si>
  <si>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</si>
  <si>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</si>
  <si>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</si>
  <si>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</si>
  <si>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</si>
  <si>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</si>
  <si>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</si>
  <si>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</si>
  <si>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</si>
  <si>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</si>
  <si>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</si>
  <si>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</si>
  <si>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</si>
  <si>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</si>
  <si>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</si>
  <si>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</si>
  <si>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</si>
  <si>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</si>
  <si>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</si>
  <si>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</si>
  <si>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</si>
  <si>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</si>
  <si>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</si>
  <si>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</si>
  <si>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</si>
  <si>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</si>
  <si>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</si>
  <si>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</si>
  <si>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</si>
  <si>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</si>
  <si>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</si>
  <si>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</si>
  <si>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</si>
  <si>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</si>
  <si>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</si>
  <si>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</si>
  <si>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</si>
  <si>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</si>
  <si>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</si>
  <si>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</si>
  <si>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</si>
  <si>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</si>
  <si>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</si>
  <si>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</si>
  <si>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</si>
  <si>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</si>
  <si>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</si>
  <si>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</si>
  <si>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</si>
  <si>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</si>
  <si>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</si>
  <si>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</si>
  <si>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</si>
  <si>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</si>
  <si>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</si>
  <si>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</si>
  <si>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</si>
  <si>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</si>
  <si>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</si>
  <si>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</si>
  <si>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</si>
  <si>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</si>
  <si>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</si>
  <si>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</si>
  <si>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</si>
  <si>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</si>
  <si>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</si>
  <si>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</si>
  <si>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</si>
  <si>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</si>
  <si>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</si>
  <si>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</si>
  <si>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</si>
  <si>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</si>
  <si>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</si>
  <si>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</si>
  <si>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</si>
  <si>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</si>
  <si>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</si>
  <si>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</si>
  <si>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</si>
  <si>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</si>
  <si>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</si>
  <si>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</si>
  <si>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</si>
  <si>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</si>
  <si>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</si>
  <si>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</si>
  <si>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</si>
  <si>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</si>
  <si>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</si>
  <si>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</si>
  <si>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</si>
  <si>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</si>
  <si>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</si>
  <si>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</si>
  <si>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</si>
  <si>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</si>
  <si>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</si>
  <si>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</si>
  <si>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</si>
  <si>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</si>
  <si>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</si>
  <si>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</si>
  <si>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</si>
  <si>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</si>
  <si>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</si>
  <si>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</si>
  <si>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</si>
  <si>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</si>
  <si>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</si>
  <si>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</si>
  <si>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</si>
  <si>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</si>
  <si>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</si>
  <si>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</si>
  <si>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</si>
  <si>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</si>
  <si>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</si>
  <si>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</si>
  <si>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</si>
  <si>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</si>
  <si>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</si>
  <si>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</si>
  <si>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</si>
  <si>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</si>
  <si>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</si>
  <si>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</si>
  <si>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</si>
  <si>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</si>
  <si>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</si>
  <si>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</si>
  <si>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</si>
  <si>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</si>
  <si>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</si>
  <si>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</si>
  <si>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</si>
  <si>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</si>
  <si>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</si>
  <si>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</si>
  <si>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</si>
  <si>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</si>
  <si>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</si>
  <si>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</si>
  <si>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</si>
  <si>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</si>
  <si>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</si>
  <si>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</si>
  <si>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</si>
  <si>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</si>
  <si>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</si>
  <si>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</si>
  <si>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</si>
  <si>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</si>
  <si>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</si>
  <si>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</si>
  <si>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</si>
  <si>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</si>
  <si>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</si>
  <si>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</si>
  <si>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</si>
  <si>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</si>
  <si>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</si>
  <si>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</si>
  <si>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</si>
  <si>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</si>
  <si>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</si>
  <si>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</si>
  <si>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</si>
  <si>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</si>
  <si>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</si>
  <si>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</si>
  <si>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</si>
  <si>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</si>
  <si>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</si>
  <si>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</si>
  <si>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</si>
  <si>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</si>
  <si>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</si>
  <si>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</si>
  <si>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</si>
  <si>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</si>
  <si>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</si>
  <si>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</si>
  <si>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</si>
  <si>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</si>
  <si>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</si>
  <si>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</si>
  <si>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</si>
  <si>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</si>
  <si>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</si>
  <si>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</si>
  <si>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</si>
  <si>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</si>
  <si>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</si>
  <si>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</si>
  <si>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</si>
  <si>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</si>
  <si>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</si>
  <si>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</si>
  <si>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</si>
  <si>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</si>
  <si>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</si>
  <si>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</si>
  <si>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</si>
  <si>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</si>
  <si>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</si>
  <si>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</si>
  <si>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</si>
  <si>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</si>
  <si>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</si>
  <si>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</si>
  <si>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</si>
  <si>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</si>
  <si>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</si>
  <si>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</si>
  <si>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</si>
  <si>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</si>
  <si>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</si>
  <si>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</si>
  <si>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</si>
  <si>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</si>
  <si>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</si>
  <si>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</si>
  <si>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</si>
  <si>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</si>
  <si>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</si>
  <si>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</si>
  <si>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</si>
  <si>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</si>
  <si>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</si>
  <si>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</si>
  <si>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</si>
  <si>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</si>
  <si>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</si>
  <si>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</si>
  <si>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</si>
  <si>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</si>
  <si>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</si>
  <si>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</si>
  <si>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</si>
  <si>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</si>
  <si>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</si>
  <si>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</si>
  <si>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</si>
  <si>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</si>
  <si>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</si>
  <si>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</si>
  <si>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</si>
  <si>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</si>
  <si>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</si>
  <si>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</si>
  <si>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</si>
  <si>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</si>
  <si>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</si>
  <si>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</si>
  <si>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</si>
  <si>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</si>
  <si>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</si>
  <si>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</si>
  <si>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</si>
  <si>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</si>
  <si>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</si>
  <si>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</si>
  <si>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</si>
  <si>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</si>
  <si>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</si>
  <si>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</si>
  <si>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</si>
  <si>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</si>
  <si>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</si>
  <si>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</si>
  <si>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</si>
  <si>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</si>
  <si>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</si>
  <si>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</si>
  <si>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</si>
  <si>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</si>
  <si>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</si>
  <si>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</si>
  <si>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</si>
  <si>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</si>
  <si>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</si>
  <si>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</si>
  <si>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</si>
  <si>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</si>
  <si>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</si>
  <si>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</si>
  <si>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</si>
  <si>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</si>
  <si>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</si>
  <si>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</si>
  <si>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</si>
  <si>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</si>
  <si>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</si>
  <si>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</si>
  <si>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</si>
  <si>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</si>
  <si>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</si>
  <si>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</si>
  <si>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</si>
  <si>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</si>
  <si>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</si>
  <si>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</si>
  <si>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</si>
  <si>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</si>
  <si>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</si>
  <si>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</si>
  <si>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</si>
  <si>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</si>
  <si>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</si>
  <si>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</si>
  <si>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</si>
  <si>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</si>
  <si>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</si>
  <si>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</si>
  <si>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</si>
  <si>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</si>
  <si>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</si>
  <si>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</si>
  <si>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</si>
  <si>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</si>
  <si>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</si>
  <si>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</si>
  <si>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</si>
  <si>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</si>
  <si>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</si>
  <si>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</si>
  <si>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</si>
  <si>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</si>
  <si>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</si>
  <si>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</si>
  <si>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</si>
  <si>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</si>
  <si>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</si>
  <si>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</si>
  <si>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</si>
  <si>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</si>
  <si>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</si>
  <si>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</si>
  <si>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</si>
  <si>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</si>
  <si>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</si>
  <si>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</si>
  <si>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</si>
  <si>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</si>
  <si>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</si>
  <si>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</si>
  <si>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</si>
  <si>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</si>
  <si>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</si>
  <si>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</si>
  <si>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</si>
  <si>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</si>
  <si>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</si>
  <si>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</si>
  <si>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</si>
  <si>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</si>
  <si>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</si>
  <si>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</si>
  <si>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</si>
  <si>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</si>
  <si>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</si>
  <si>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</si>
  <si>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</si>
  <si>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</si>
  <si>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</si>
  <si>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</si>
  <si>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</si>
  <si>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</si>
  <si>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</si>
  <si>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</si>
  <si>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</si>
  <si>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</si>
  <si>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</si>
  <si>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</si>
  <si>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</si>
  <si>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</si>
  <si>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</si>
  <si>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</si>
  <si>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</si>
  <si>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</si>
  <si>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</si>
  <si>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</si>
  <si>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</si>
  <si>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</si>
  <si>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</si>
  <si>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</si>
  <si>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</si>
  <si>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</si>
  <si>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</si>
  <si>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</si>
  <si>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</si>
  <si>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</si>
  <si>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</si>
  <si>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</si>
  <si>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</si>
  <si>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</si>
  <si>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</si>
  <si>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</si>
  <si>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</si>
  <si>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</si>
  <si>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</si>
  <si>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</si>
  <si>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</si>
  <si>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</si>
  <si>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</si>
  <si>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</si>
  <si>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</si>
  <si>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</si>
  <si>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</si>
  <si>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</si>
  <si>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</si>
  <si>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</si>
  <si>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</si>
  <si>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</si>
  <si>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</si>
  <si>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</si>
  <si>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</si>
  <si>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</si>
  <si>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</si>
  <si>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</si>
  <si>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</si>
  <si>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</si>
  <si>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</si>
  <si>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</si>
  <si>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</si>
  <si>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</si>
  <si>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</si>
  <si>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</si>
  <si>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</si>
  <si>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</si>
  <si>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</si>
  <si>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</si>
  <si>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</si>
  <si>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</si>
  <si>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</si>
  <si>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</si>
  <si>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</si>
  <si>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</si>
  <si>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</si>
  <si>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</si>
  <si>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</si>
  <si>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</si>
  <si>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</si>
  <si>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</si>
  <si>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</si>
  <si>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</si>
  <si>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</si>
  <si>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</si>
  <si>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</si>
  <si>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</si>
  <si>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</si>
  <si>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</si>
  <si>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</si>
  <si>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</si>
  <si>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</si>
  <si>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</si>
  <si>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</si>
  <si>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</si>
  <si>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</si>
  <si>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</si>
  <si>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</si>
  <si>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</si>
  <si>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</si>
  <si>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</si>
  <si>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</si>
  <si>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</si>
  <si>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</si>
  <si>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</si>
  <si>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</si>
  <si>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</si>
  <si>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</si>
  <si>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</si>
  <si>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</si>
  <si>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</si>
  <si>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</si>
  <si>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</si>
  <si>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</si>
  <si>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</si>
  <si>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</si>
  <si>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</si>
  <si>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</si>
  <si>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</si>
  <si>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</si>
  <si>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</si>
  <si>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</si>
  <si>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</si>
  <si>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</si>
  <si>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</si>
  <si>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</si>
  <si>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</si>
  <si>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</si>
  <si>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</si>
  <si>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</si>
  <si>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</si>
  <si>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</si>
  <si>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</si>
  <si>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</si>
  <si>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</si>
  <si>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</si>
  <si>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</si>
  <si>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</si>
  <si>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</si>
  <si>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</si>
  <si>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</si>
  <si>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</si>
  <si>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</si>
  <si>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</si>
  <si>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</si>
  <si>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</si>
  <si>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</si>
  <si>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</si>
  <si>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</si>
  <si>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</si>
  <si>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</si>
  <si>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</si>
  <si>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</si>
  <si>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</si>
  <si>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</si>
  <si>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</si>
  <si>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</si>
  <si>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</si>
  <si>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</si>
  <si>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</si>
  <si>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</si>
  <si>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</si>
  <si>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</si>
  <si>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</si>
  <si>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</si>
  <si>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</si>
  <si>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</si>
  <si>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</si>
  <si>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</si>
  <si>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</si>
  <si>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</si>
  <si>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</si>
  <si>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</si>
  <si>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</si>
  <si>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</si>
  <si>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</si>
  <si>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</si>
  <si>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</si>
  <si>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</si>
  <si>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</si>
  <si>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</si>
  <si>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</si>
  <si>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</si>
  <si>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</si>
  <si>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</si>
  <si>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</si>
  <si>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</si>
  <si>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</si>
  <si>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</si>
  <si>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</si>
  <si>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</si>
  <si>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</si>
  <si>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</si>
  <si>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</si>
  <si>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</si>
  <si>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</si>
  <si>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</si>
  <si>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</si>
  <si>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</si>
  <si>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</si>
  <si>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</si>
  <si>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</si>
  <si>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</si>
  <si>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</si>
  <si>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</si>
  <si>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</si>
  <si>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</si>
  <si>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</si>
  <si>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</si>
  <si>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</si>
  <si>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</si>
  <si>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</si>
  <si>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</si>
  <si>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</si>
  <si>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</si>
  <si>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</si>
  <si>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</si>
  <si>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</si>
  <si>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</si>
  <si>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</si>
  <si>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</si>
  <si>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</si>
  <si>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</si>
  <si>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</si>
  <si>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</si>
  <si>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</si>
  <si>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</si>
  <si>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</si>
  <si>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</si>
  <si>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</si>
  <si>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</si>
  <si>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</si>
  <si>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</si>
  <si>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</si>
  <si>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</si>
  <si>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</si>
  <si>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</si>
  <si>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</si>
  <si>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</si>
  <si>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</si>
  <si>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</si>
  <si>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</si>
  <si>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</si>
  <si>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</si>
  <si>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</si>
  <si>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</si>
  <si>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</si>
  <si>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</si>
  <si>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</si>
  <si>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</si>
  <si>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</si>
  <si>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</si>
  <si>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</si>
  <si>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</si>
  <si>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</si>
  <si>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</si>
  <si>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</si>
  <si>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</si>
  <si>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</si>
  <si>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</si>
  <si>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</si>
  <si>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</si>
  <si>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</si>
  <si>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</si>
  <si>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</si>
  <si>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</si>
  <si>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</si>
  <si>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</si>
  <si>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</si>
  <si>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</si>
  <si>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</si>
  <si>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</si>
  <si>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</si>
  <si>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</si>
  <si>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</si>
  <si>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</si>
  <si>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</si>
  <si>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</si>
  <si>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</si>
  <si>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</si>
  <si>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</si>
  <si>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</si>
  <si>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</si>
  <si>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</si>
  <si>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</si>
  <si>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</si>
  <si>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</si>
  <si>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</si>
  <si>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</si>
  <si>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</si>
  <si>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</si>
  <si>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</si>
  <si>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</si>
  <si>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</si>
  <si>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</si>
  <si>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</si>
  <si>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</si>
  <si>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</si>
  <si>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</si>
  <si>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</si>
  <si>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</si>
  <si>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</si>
  <si>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</si>
  <si>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</si>
  <si>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</si>
  <si>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</si>
  <si>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</si>
  <si>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</si>
  <si>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</si>
  <si>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</si>
  <si>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</si>
  <si>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</si>
  <si>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</si>
  <si>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</si>
  <si>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</si>
  <si>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</si>
  <si>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</si>
  <si>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</si>
  <si>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</si>
  <si>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</si>
  <si>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</si>
  <si>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</si>
  <si>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</si>
  <si>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</si>
  <si>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</si>
  <si>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</si>
  <si>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</si>
  <si>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</si>
  <si>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</si>
  <si>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</si>
  <si>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</si>
  <si>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</si>
  <si>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</si>
  <si>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</si>
  <si>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</si>
  <si>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</si>
  <si>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</si>
  <si>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</si>
  <si>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</si>
  <si>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</si>
  <si>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</si>
  <si>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</si>
  <si>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</si>
  <si>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</si>
  <si>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</si>
  <si>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</si>
  <si>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</si>
  <si>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</si>
  <si>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</si>
  <si>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</si>
  <si>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</si>
  <si>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</si>
  <si>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</si>
  <si>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</si>
  <si>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</si>
  <si>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</si>
  <si>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</si>
  <si>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</si>
  <si>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</si>
  <si>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</si>
  <si>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</si>
  <si>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</si>
  <si>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</si>
  <si>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</si>
  <si>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</si>
  <si>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</si>
  <si>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</si>
  <si>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</si>
  <si>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</si>
  <si>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</si>
  <si>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</si>
  <si>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</si>
  <si>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</si>
  <si>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</si>
  <si>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</si>
  <si>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</si>
  <si>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</si>
  <si>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</si>
  <si>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</si>
  <si>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</si>
  <si>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</si>
  <si>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</si>
  <si>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</si>
  <si>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</si>
  <si>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</si>
  <si>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</si>
  <si>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</si>
  <si>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</si>
  <si>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</si>
  <si>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</si>
  <si>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</si>
  <si>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</si>
  <si>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</si>
  <si>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</si>
  <si>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</si>
  <si>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</si>
  <si>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</si>
  <si>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</si>
  <si>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</si>
  <si>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</si>
  <si>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</si>
  <si>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</si>
  <si>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</si>
  <si>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</si>
  <si>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</si>
  <si>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</si>
  <si>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</si>
  <si>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</si>
  <si>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</si>
  <si>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</si>
  <si>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</si>
  <si>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</si>
  <si>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</si>
  <si>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</si>
  <si>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</si>
  <si>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</si>
  <si>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</si>
  <si>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</si>
  <si>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</si>
  <si>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</si>
  <si>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</si>
  <si>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</si>
  <si>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</si>
  <si>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</si>
  <si>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</si>
  <si>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</si>
  <si>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</si>
  <si>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</si>
  <si>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</si>
  <si>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</si>
  <si>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</si>
  <si>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</si>
  <si>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</si>
  <si>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</si>
  <si>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</si>
  <si>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</si>
  <si>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</si>
  <si>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</si>
  <si>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</si>
  <si>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</si>
  <si>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</si>
  <si>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</si>
  <si>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</si>
  <si>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</si>
  <si>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</si>
  <si>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</si>
  <si>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</si>
  <si>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</si>
  <si>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</si>
  <si>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</si>
  <si>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</si>
  <si>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</si>
  <si>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</si>
  <si>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</si>
  <si>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</si>
  <si>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</si>
  <si>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</si>
  <si>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</si>
  <si>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</si>
  <si>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</si>
  <si>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</si>
  <si>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</si>
  <si>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</si>
  <si>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</si>
  <si>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</si>
  <si>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</si>
  <si>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</si>
  <si>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</si>
  <si>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</si>
  <si>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</si>
  <si>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</si>
  <si>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</si>
  <si>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</si>
  <si>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</si>
  <si>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</si>
  <si>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</si>
  <si>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</si>
  <si>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</si>
  <si>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</si>
  <si>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</si>
  <si>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</si>
  <si>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</si>
  <si>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</si>
  <si>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</si>
  <si>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</si>
  <si>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</si>
  <si>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</si>
  <si>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</si>
  <si>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</si>
  <si>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</si>
  <si>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</si>
  <si>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</si>
  <si>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</si>
  <si>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</si>
  <si>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</si>
  <si>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</si>
  <si>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</si>
  <si>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</si>
  <si>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</si>
  <si>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</si>
  <si>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</si>
  <si>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</si>
  <si>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</si>
  <si>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</si>
  <si>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</si>
  <si>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</si>
  <si>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</si>
  <si>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</si>
  <si>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</si>
  <si>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</si>
  <si>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</si>
  <si>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</si>
  <si>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</si>
  <si>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</si>
  <si>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</si>
  <si>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</si>
  <si>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</si>
  <si>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</si>
  <si>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</si>
  <si>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</si>
  <si>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</si>
  <si>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</si>
  <si>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</si>
  <si>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</si>
  <si>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</si>
  <si>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</si>
  <si>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</si>
  <si>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</si>
  <si>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</si>
  <si>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</si>
  <si>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</si>
  <si>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</si>
  <si>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</si>
  <si>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</si>
  <si>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</si>
  <si>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</si>
  <si>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</si>
  <si>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</si>
  <si>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</si>
  <si>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</si>
  <si>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</si>
  <si>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</si>
  <si>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</si>
  <si>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</si>
  <si>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</si>
  <si>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</si>
  <si>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</si>
  <si>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</si>
  <si>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</si>
  <si>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</si>
  <si>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</si>
  <si>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</si>
  <si>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</si>
  <si>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</si>
  <si>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</si>
  <si>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</si>
  <si>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</si>
  <si>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</si>
  <si>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</si>
  <si>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</si>
  <si>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</si>
  <si>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</si>
  <si>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</si>
  <si>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</si>
  <si>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</si>
  <si>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</si>
  <si>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</si>
  <si>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</si>
  <si>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</si>
  <si>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</si>
  <si>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</si>
  <si>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</si>
  <si>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</si>
  <si>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</si>
  <si>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</si>
  <si>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</si>
  <si>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</si>
  <si>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</si>
  <si>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</si>
  <si>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</si>
  <si>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</si>
  <si>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</si>
  <si>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</si>
  <si>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</si>
  <si>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</si>
  <si>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</si>
  <si>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</si>
  <si>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</si>
  <si>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</si>
  <si>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</si>
  <si>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</si>
  <si>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</si>
  <si>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</si>
  <si>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</si>
  <si>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</si>
  <si>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</si>
  <si>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</si>
  <si>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</si>
  <si>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</si>
  <si>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</si>
  <si>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</si>
  <si>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</si>
  <si>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</si>
  <si>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</si>
  <si>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</si>
  <si>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</si>
  <si>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</si>
  <si>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</si>
  <si>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</si>
  <si>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</si>
  <si>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</si>
  <si>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</si>
  <si>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</si>
  <si>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</si>
  <si>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</si>
  <si>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</si>
  <si>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</si>
  <si>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</si>
  <si>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</si>
  <si>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</si>
  <si>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</si>
  <si>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</si>
  <si>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</si>
  <si>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</si>
  <si>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</si>
  <si>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</si>
  <si>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</si>
  <si>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</si>
  <si>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</si>
  <si>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</si>
  <si>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</si>
  <si>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</si>
  <si>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</si>
  <si>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</si>
  <si>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</si>
  <si>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</si>
  <si>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</si>
  <si>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</si>
  <si>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</si>
  <si>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</si>
  <si>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</si>
  <si>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</si>
  <si>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</si>
  <si>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</si>
  <si>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</si>
  <si>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</si>
  <si>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</si>
  <si>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</si>
  <si>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</si>
  <si>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</si>
  <si>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</si>
  <si>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</si>
  <si>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</si>
  <si>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</si>
  <si>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</si>
  <si>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</si>
  <si>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</si>
  <si>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</si>
  <si>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</si>
  <si>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</si>
  <si>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</si>
  <si>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</si>
  <si>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</si>
  <si>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</si>
  <si>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</si>
  <si>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</si>
  <si>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</si>
  <si>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</si>
  <si>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</si>
  <si>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</si>
  <si>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</si>
  <si>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</si>
  <si>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</si>
  <si>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</si>
  <si>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</si>
  <si>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</si>
  <si>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</si>
  <si>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</si>
  <si>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</si>
  <si>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</si>
  <si>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</si>
  <si>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</si>
  <si>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</si>
  <si>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</si>
  <si>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</si>
  <si>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</si>
  <si>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</si>
  <si>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</si>
  <si>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</si>
  <si>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</si>
  <si>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</si>
  <si>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</si>
  <si>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</si>
  <si>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</si>
  <si>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</si>
  <si>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</si>
  <si>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</si>
  <si>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</si>
  <si>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</si>
  <si>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</si>
  <si>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</si>
  <si>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</si>
  <si>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</si>
  <si>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</si>
  <si>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</si>
  <si>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</si>
  <si>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</si>
  <si>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</si>
  <si>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</si>
  <si>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</si>
  <si>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</si>
  <si>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</si>
  <si>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</si>
  <si>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</si>
  <si>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</si>
  <si>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</si>
  <si>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</si>
  <si>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</si>
  <si>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</si>
  <si>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</si>
  <si>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</si>
  <si>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</si>
  <si>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</si>
  <si>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</si>
  <si>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</si>
  <si>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</si>
  <si>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</si>
  <si>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</si>
  <si>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</si>
  <si>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</si>
  <si>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</si>
  <si>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</si>
  <si>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</si>
  <si>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</si>
  <si>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</si>
  <si>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</si>
  <si>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</si>
  <si>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</si>
  <si>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</si>
  <si>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</si>
  <si>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</si>
  <si>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</si>
  <si>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</si>
  <si>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</si>
  <si>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</si>
  <si>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</si>
  <si>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</si>
  <si>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</si>
  <si>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</si>
  <si>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</si>
  <si>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</si>
  <si>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</si>
  <si>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</si>
  <si>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</si>
  <si>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</si>
  <si>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</si>
  <si>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</si>
  <si>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</si>
  <si>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</si>
  <si>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</si>
  <si>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</si>
  <si>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</si>
  <si>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</si>
  <si>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</si>
  <si>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</si>
  <si>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</si>
  <si>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</si>
  <si>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</si>
  <si>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</si>
  <si>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</si>
  <si>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</si>
  <si>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</si>
  <si>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</si>
  <si>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</si>
  <si>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</si>
  <si>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</si>
  <si>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</si>
  <si>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</si>
  <si>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</si>
  <si>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</si>
  <si>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</si>
  <si>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</si>
  <si>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</si>
  <si>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</si>
  <si>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</si>
  <si>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</si>
  <si>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</si>
  <si>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</si>
  <si>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</si>
  <si>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</si>
  <si>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</si>
  <si>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</si>
  <si>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</si>
  <si>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</si>
  <si>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</si>
  <si>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</si>
  <si>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</si>
  <si>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</si>
  <si>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</si>
  <si>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</si>
  <si>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</si>
  <si>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</si>
  <si>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</si>
  <si>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</si>
  <si>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</si>
  <si>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</si>
  <si>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</si>
  <si>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</si>
  <si>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</si>
  <si>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</si>
  <si>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</si>
  <si>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</si>
  <si>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</si>
  <si>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</si>
  <si>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</si>
  <si>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</si>
  <si>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</si>
  <si>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</si>
  <si>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</si>
  <si>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</si>
  <si>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</si>
  <si>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</si>
  <si>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</si>
  <si>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</si>
  <si>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</si>
  <si>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</si>
  <si>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</si>
  <si>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</si>
  <si>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</si>
  <si>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</si>
  <si>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</si>
  <si>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</si>
  <si>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</si>
  <si>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</si>
  <si>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</si>
  <si>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</si>
  <si>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</si>
  <si>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</si>
  <si>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</si>
  <si>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</si>
  <si>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</si>
  <si>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</si>
  <si>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</si>
  <si>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</si>
  <si>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</si>
  <si>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</si>
  <si>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</si>
  <si>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</si>
  <si>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</si>
  <si>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</si>
  <si>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</si>
  <si>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</si>
  <si>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</si>
  <si>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</si>
  <si>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</si>
  <si>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</si>
  <si>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</si>
  <si>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</si>
  <si>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</si>
  <si>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</si>
  <si>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</si>
  <si>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</si>
  <si>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</si>
  <si>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</si>
  <si>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</si>
  <si>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</si>
  <si>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</si>
  <si>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</si>
  <si>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</si>
  <si>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</si>
  <si>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</si>
  <si>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</si>
  <si>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</si>
  <si>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</si>
  <si>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</si>
  <si>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</si>
  <si>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</si>
  <si>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</si>
  <si>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</si>
  <si>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</si>
  <si>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</si>
  <si>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</si>
  <si>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</si>
  <si>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</si>
  <si>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</si>
  <si>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</si>
  <si>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</si>
  <si>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</si>
  <si>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</si>
  <si>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</si>
  <si>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</si>
  <si>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</si>
  <si>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</si>
  <si>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</si>
  <si>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</si>
  <si>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</si>
  <si>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</si>
  <si>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</si>
  <si>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</si>
  <si>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</si>
  <si>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</si>
  <si>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</si>
  <si>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</si>
  <si>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</si>
  <si>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</si>
  <si>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</si>
  <si>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</si>
  <si>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</si>
  <si>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</si>
  <si>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</si>
  <si>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</si>
  <si>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</si>
  <si>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</si>
  <si>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</si>
  <si>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</si>
  <si>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</si>
  <si>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</si>
  <si>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</si>
  <si>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</si>
  <si>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</si>
  <si>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</si>
  <si>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</si>
  <si>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</si>
  <si>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</si>
  <si>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</si>
  <si>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</si>
  <si>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</si>
  <si>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</si>
  <si>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</si>
  <si>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</si>
  <si>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</si>
  <si>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</si>
  <si>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</si>
  <si>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</si>
  <si>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</si>
  <si>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</si>
  <si>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</si>
  <si>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</si>
  <si>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</si>
  <si>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</si>
  <si>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</si>
  <si>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</si>
  <si>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</si>
  <si>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</si>
  <si>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</si>
  <si>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</si>
  <si>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</si>
  <si>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</si>
  <si>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</si>
  <si>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</si>
  <si>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</si>
  <si>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</si>
  <si>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</si>
  <si>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</si>
  <si>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</si>
  <si>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</si>
  <si>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</si>
  <si>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</si>
  <si>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</si>
  <si>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</si>
  <si>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</si>
  <si>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</si>
  <si>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</si>
  <si>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</si>
  <si>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</si>
  <si>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</si>
  <si>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</si>
  <si>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</si>
  <si>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</si>
  <si>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</si>
  <si>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</si>
  <si>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</si>
  <si>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</si>
  <si>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</si>
  <si>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</si>
  <si>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</si>
  <si>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</si>
  <si>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</si>
  <si>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</si>
  <si>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</si>
  <si>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</si>
  <si>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</si>
  <si>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</si>
  <si>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</si>
  <si>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</si>
  <si>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</si>
  <si>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</si>
  <si>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</si>
  <si>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</si>
  <si>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</si>
  <si>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</si>
  <si>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</si>
  <si>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</si>
  <si>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</si>
  <si>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</si>
  <si>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</si>
  <si>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</si>
  <si>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</si>
  <si>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</si>
  <si>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</si>
  <si>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</si>
  <si>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</si>
  <si>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</si>
  <si>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</si>
  <si>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</si>
  <si>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</si>
  <si>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</si>
  <si>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</si>
  <si>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</si>
  <si>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</si>
  <si>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</si>
  <si>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</si>
  <si>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</si>
  <si>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</si>
  <si>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</si>
  <si>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</si>
  <si>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</si>
  <si>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</si>
  <si>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</si>
  <si>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</si>
  <si>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</si>
  <si>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</si>
  <si>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</si>
  <si>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</si>
  <si>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</si>
  <si>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</si>
  <si>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</si>
  <si>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</si>
  <si>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</si>
  <si>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</si>
  <si>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</si>
  <si>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</si>
  <si>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</si>
  <si>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</si>
  <si>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</si>
  <si>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</si>
  <si>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</si>
  <si>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</si>
  <si>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</si>
  <si>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</si>
  <si>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</si>
  <si>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</si>
  <si>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</si>
  <si>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</si>
  <si>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</si>
  <si>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</si>
  <si>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</si>
  <si>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</si>
  <si>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</si>
  <si>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</si>
  <si>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</si>
  <si>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</si>
  <si>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</si>
  <si>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</si>
  <si>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</si>
  <si>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</si>
  <si>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</si>
  <si>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</si>
  <si>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</si>
  <si>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</si>
  <si>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</si>
  <si>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</si>
  <si>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</si>
  <si>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</si>
  <si>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</si>
  <si>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</si>
  <si>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</si>
  <si>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</si>
  <si>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</si>
  <si>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</si>
  <si>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</si>
  <si>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</si>
  <si>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</si>
  <si>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</si>
  <si>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</si>
  <si>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</si>
  <si>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</si>
  <si>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</si>
  <si>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</si>
  <si>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</si>
  <si>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</si>
  <si>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</si>
  <si>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</si>
  <si>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</si>
  <si>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</si>
  <si>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</si>
  <si>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</si>
  <si>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</si>
  <si>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</si>
  <si>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</si>
  <si>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</si>
  <si>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</si>
  <si>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</si>
  <si>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</si>
  <si>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</si>
  <si>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</si>
  <si>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</si>
  <si>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</si>
  <si>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</si>
  <si>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</si>
  <si>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</si>
  <si>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</si>
  <si>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</si>
  <si>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</si>
  <si>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</si>
  <si>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</si>
  <si>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</si>
  <si>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</si>
  <si>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</si>
  <si>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</si>
  <si>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</si>
  <si>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</si>
  <si>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</si>
  <si>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</si>
  <si>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</si>
  <si>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</si>
  <si>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</si>
  <si>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</si>
  <si>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</si>
  <si>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</si>
  <si>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</si>
  <si>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</si>
  <si>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</si>
  <si>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</si>
  <si>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</si>
  <si>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</si>
  <si>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</si>
  <si>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</si>
  <si>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</si>
  <si>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</si>
  <si>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</si>
  <si>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</si>
  <si>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</si>
  <si>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</si>
  <si>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</si>
  <si>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</si>
  <si>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</si>
  <si>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</si>
  <si>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</si>
  <si>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</si>
  <si>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</si>
  <si>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</si>
  <si>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</si>
  <si>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</si>
  <si>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</si>
  <si>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</si>
  <si>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</si>
  <si>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</si>
  <si>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</si>
  <si>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</si>
  <si>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</si>
  <si>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</si>
  <si>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</si>
  <si>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</si>
  <si>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</si>
  <si>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</si>
  <si>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</si>
  <si>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</si>
  <si>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</si>
  <si>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</si>
  <si>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</si>
  <si>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</si>
  <si>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</si>
  <si>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</si>
  <si>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</si>
  <si>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</si>
  <si>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</si>
  <si>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</si>
  <si>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</si>
  <si>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</si>
  <si>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</si>
  <si>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</si>
  <si>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</si>
  <si>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</si>
  <si>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</si>
  <si>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</si>
  <si>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</si>
  <si>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</si>
  <si>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</si>
  <si>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</si>
  <si>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</si>
  <si>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</si>
  <si>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</si>
  <si>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</si>
  <si>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</si>
  <si>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</si>
  <si>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</si>
  <si>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</si>
  <si>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</si>
  <si>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</si>
  <si>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</si>
  <si>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</si>
  <si>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</si>
  <si>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</si>
  <si>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</si>
  <si>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</si>
  <si>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</si>
  <si>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</si>
  <si>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</si>
  <si>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</si>
  <si>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</si>
  <si>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</si>
  <si>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</si>
  <si>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</si>
  <si>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</si>
  <si>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</si>
  <si>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</si>
  <si>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</si>
  <si>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</si>
  <si>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</si>
  <si>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</si>
  <si>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</si>
  <si>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</si>
  <si>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</si>
  <si>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</si>
  <si>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</si>
  <si>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</si>
  <si>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</si>
  <si>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</si>
  <si>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</si>
  <si>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</si>
  <si>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</si>
  <si>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</si>
  <si>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</si>
  <si>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</si>
  <si>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</si>
  <si>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</si>
  <si>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</si>
  <si>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</si>
  <si>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</si>
  <si>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</si>
  <si>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</si>
  <si>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</si>
  <si>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</si>
  <si>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</si>
  <si>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</si>
  <si>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</si>
  <si>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</si>
  <si>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</si>
  <si>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</si>
  <si>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</si>
  <si>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</si>
  <si>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</si>
  <si>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</si>
  <si>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</si>
  <si>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</si>
  <si>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</si>
  <si>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</si>
  <si>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</si>
  <si>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</si>
  <si>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</si>
  <si>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</si>
  <si>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</si>
  <si>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</si>
  <si>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</si>
  <si>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</si>
  <si>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</si>
  <si>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</si>
  <si>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</si>
  <si>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</si>
  <si>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</si>
  <si>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</si>
  <si>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</si>
  <si>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</si>
  <si>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</si>
  <si>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</si>
  <si>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</si>
  <si>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</si>
  <si>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</si>
  <si>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</si>
  <si>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</si>
  <si>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</si>
  <si>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</si>
  <si>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</si>
  <si>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</si>
  <si>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</si>
  <si>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</si>
  <si>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</si>
  <si>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</si>
  <si>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</si>
  <si>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</si>
  <si>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</si>
  <si>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</si>
  <si>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</si>
  <si>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</si>
  <si>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</si>
  <si>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</si>
  <si>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</si>
  <si>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</si>
  <si>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</si>
  <si>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</si>
  <si>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</si>
  <si>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</si>
  <si>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</si>
  <si>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</si>
  <si>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</si>
  <si>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</si>
  <si>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</si>
  <si>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</si>
  <si>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</si>
  <si>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</si>
  <si>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</si>
  <si>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</si>
  <si>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</si>
  <si>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</si>
  <si>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</si>
  <si>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</si>
  <si>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</si>
  <si>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</si>
  <si>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</si>
  <si>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</si>
  <si>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</si>
  <si>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</si>
  <si>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</si>
  <si>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</si>
  <si>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</si>
  <si>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</si>
  <si>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</si>
  <si>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</si>
  <si>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</si>
  <si>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</si>
  <si>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</si>
  <si>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</si>
  <si>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</si>
  <si>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</si>
  <si>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</si>
  <si>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</si>
  <si>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</si>
  <si>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</si>
  <si>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</si>
  <si>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</si>
  <si>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</si>
  <si>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</si>
  <si>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</si>
  <si>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</si>
  <si>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</si>
  <si>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</si>
  <si>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</si>
  <si>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</si>
  <si>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</si>
  <si>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</si>
  <si>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</si>
  <si>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</si>
  <si>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</si>
  <si>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</si>
  <si>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</si>
  <si>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</si>
  <si>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</si>
  <si>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</si>
  <si>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</si>
  <si>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</si>
  <si>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</si>
  <si>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</si>
  <si>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</si>
  <si>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</si>
  <si>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</si>
  <si>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</si>
  <si>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</si>
  <si>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</si>
  <si>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</si>
  <si>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</si>
  <si>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</si>
  <si>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</si>
  <si>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</si>
  <si>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</si>
  <si>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</si>
  <si>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</si>
  <si>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</si>
  <si>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</si>
  <si>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</si>
  <si>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</si>
  <si>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</si>
  <si>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</si>
  <si>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</si>
  <si>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</si>
  <si>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</si>
  <si>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</si>
  <si>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</si>
  <si>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</si>
  <si>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</si>
  <si>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</si>
  <si>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</si>
  <si>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</si>
  <si>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</si>
  <si>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</si>
  <si>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</si>
  <si>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</si>
  <si>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</si>
  <si>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</si>
  <si>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</si>
  <si>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</si>
  <si>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</si>
  <si>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</si>
  <si>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</si>
  <si>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</si>
  <si>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</si>
  <si>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</si>
  <si>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</si>
  <si>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</si>
  <si>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</si>
  <si>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</si>
  <si>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</si>
  <si>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</si>
  <si>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</si>
  <si>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</si>
  <si>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</si>
  <si>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</si>
  <si>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</si>
  <si>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</si>
  <si>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</si>
  <si>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</si>
  <si>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</si>
  <si>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</si>
  <si>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</si>
  <si>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</si>
  <si>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</si>
  <si>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</si>
  <si>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</si>
  <si>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</si>
  <si>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</si>
  <si>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</si>
  <si>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</si>
  <si>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</si>
  <si>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</si>
  <si>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</si>
  <si>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</si>
  <si>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</si>
  <si>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</si>
  <si>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</si>
  <si>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</si>
  <si>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</si>
  <si>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</si>
  <si>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</si>
  <si>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</si>
  <si>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</si>
  <si>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</si>
  <si>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</si>
  <si>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</si>
  <si>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</si>
  <si>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</si>
  <si>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</si>
  <si>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</si>
  <si>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</si>
  <si>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</si>
  <si>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</si>
  <si>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</si>
  <si>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</si>
  <si>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</si>
  <si>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</si>
  <si>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</si>
  <si>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</si>
  <si>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</si>
  <si>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</si>
  <si>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</si>
  <si>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</si>
  <si>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</si>
  <si>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</si>
  <si>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</si>
  <si>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</si>
  <si>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</si>
  <si>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</si>
  <si>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</si>
  <si>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</si>
  <si>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</si>
  <si>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</si>
  <si>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</si>
  <si>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</si>
  <si>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</si>
  <si>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</si>
  <si>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</si>
  <si>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</si>
  <si>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</si>
  <si>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</si>
  <si>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</si>
  <si>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</si>
  <si>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</si>
  <si>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</si>
  <si>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</si>
  <si>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</si>
  <si>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</si>
  <si>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</si>
  <si>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</si>
  <si>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</si>
  <si>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</si>
  <si>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</si>
  <si>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</si>
  <si>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</si>
  <si>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</si>
  <si>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</si>
  <si>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</si>
  <si>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</si>
  <si>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</si>
  <si>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</si>
  <si>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</si>
  <si>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</si>
  <si>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</si>
  <si>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</si>
  <si>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</si>
  <si>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</si>
  <si>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</si>
  <si>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</si>
  <si>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</si>
  <si>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</si>
  <si>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</si>
  <si>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</si>
  <si>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</si>
  <si>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</si>
  <si>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</si>
  <si>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</si>
  <si>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</si>
  <si>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</si>
  <si>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</si>
  <si>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</si>
  <si>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</si>
  <si>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</si>
  <si>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</si>
  <si>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</si>
  <si>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</si>
  <si>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</si>
  <si>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</si>
  <si>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</si>
  <si>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</si>
  <si>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</si>
  <si>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</si>
  <si>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</si>
  <si>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</si>
  <si>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</si>
  <si>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</si>
  <si>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</si>
  <si>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</si>
  <si>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</si>
  <si>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</si>
  <si>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</si>
  <si>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</si>
  <si>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</si>
  <si>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</si>
  <si>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</si>
  <si>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</si>
  <si>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</si>
  <si>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</si>
  <si>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</si>
  <si>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</si>
  <si>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</si>
  <si>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</si>
  <si>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</si>
  <si>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</si>
  <si>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</si>
  <si>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</si>
  <si>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</si>
  <si>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</si>
  <si>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</si>
  <si>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</si>
  <si>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</si>
  <si>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</si>
  <si>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</si>
  <si>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</si>
  <si>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</si>
  <si>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</si>
  <si>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</si>
  <si>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</si>
  <si>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</si>
  <si>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</si>
  <si>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</si>
  <si>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</si>
  <si>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</si>
  <si>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</si>
  <si>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</si>
  <si>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</si>
  <si>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</si>
  <si>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</si>
  <si>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</si>
  <si>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</si>
  <si>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</si>
  <si>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</si>
  <si>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</si>
  <si>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</si>
  <si>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</si>
  <si>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</si>
  <si>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</si>
  <si>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</si>
  <si>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</si>
  <si>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</si>
  <si>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</si>
  <si>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</si>
  <si>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</si>
  <si>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</si>
  <si>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</si>
  <si>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</si>
  <si>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</si>
  <si>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</si>
  <si>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</si>
  <si>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</si>
  <si>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</si>
  <si>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</si>
  <si>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</si>
  <si>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</si>
  <si>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</si>
  <si>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</si>
  <si>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</si>
  <si>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</si>
  <si>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</si>
  <si>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</si>
  <si>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30 min </t>
  </si>
  <si>
    <t>PCM-20251005-00002721</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</si>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</sst>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2" totalsRowShown="0" headerRowDxfId="157" dataDxfId="156" headerRowBorderDxfId="154" tableBorderDxfId="155" totalsRowBorderDxfId="153">
  <autoFilter ref="A1:CJ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2" totalsRowShown="0" headerRowDxfId="15" dataDxfId="14" headerRowBorderDxfId="12" tableBorderDxfId="13">
  <autoFilter ref="A1:L2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272.90884976851521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45935.857275694441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45935.857275694441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45935.857275694441</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45935.857275694441</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45935.857275578703</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45935.857275578703</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45935.857275694441</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45935.857275694441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45935.857275694441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45935.857275694441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45935.857275694441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45935.857275694441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45935.857275694441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45935.857275694441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45935.857275694441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45935.857275694441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45935.857275694441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45935.857275694441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45935.857275694441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45935.857275694441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45935.857275694441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45935.857275694441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45935.857275694441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45935.857275694441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45935.857275694441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45935.857275694441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45935.857275694441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45935.857275694441</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2"/>
  <sheetViews>
    <sheetView tabSelected="1" workbookViewId="0">
      <selection activeCell="A9" sqref="A9: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244.20549328703055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129.13019236110995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110.85743773147988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0.42515752314648125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45935.857275578703</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3.4821875000488944E-2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45935.857275578703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45935.857275694441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45935.857275694441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45935.857275694441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45935.857275694441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45935.857275694441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45935.857275694441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45935.857275694441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45935.857275694441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45935.857275694441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45935.857275694441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45935.857275694441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45935.857275694441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45935.857275694441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45935.857275694441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45935.857275694441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45935.857275694441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45935.857275694441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45935.857275694441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45935.857275694441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45935.857275694441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45935.857275694441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45935.857275694441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45935.857275694441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45935.857275694441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45935.857275694441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45935.857275694441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45935.857275694441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45935.857275694441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45935.857275694441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45935.857275694441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45935.857275694441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45935.857275694441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45935.857275694441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45935.857275694441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45935.857275694441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45935.857275694441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45935.857275694441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45935.857275694441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45935.857275694441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45935.857275694441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45935.857275694441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45935.857275694441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45935.857275694441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45935.857275694441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45935.857275694441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45935.857275694441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45935.857275694441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45935.857275694441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45935.857275694441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45935.857275694441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45935.857275694441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45935.857275694441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45935.857275694441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45935.857275694441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45935.857275694441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45935.857275694441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45935.857275694441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45935.857275694441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45935.857275694441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45935.857275694441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45935.857275694441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45935.857275694441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45935.857275694441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45935.857275694441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45935.857275694441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45935.857275694441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45935.857275694441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45935.857275694441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45935.857275694441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45935.857275694441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45935.857275694441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45935.857275694441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45935.857275694441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45935.857275694441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45935.857275694441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45935.857275694441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45935.857275694441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45935.857275694441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45935.857275694441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45935.857275694441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45935.857275694441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45935.857275694441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45935.857275694441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45935.857275694441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45935.857275694441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45935.857275694441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45935.857275694441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45935.857275694441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45935.857275694441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45935.857275694441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45935.857275694441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45935.857275694441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45935.857275694441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45935.857275694441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45935.857275694441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45935.857275694441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45935.857275694441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45935.857275694441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45935.857275694441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45935.857275694441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45935.857275694441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45935.857275694441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45935.857275694441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45935.857275694441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45935.857275694441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45935.857275694441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45935.857275694441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45935.857275694441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45935.857275694441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45935.857275694441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45935.857275694441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45935.857275694441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45935.857275694441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45935.857275694441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45935.857275694441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45935.857275694441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45935.857275694441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45935.857275694441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45935.857275694441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45935.857275694441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45935.857275694441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45935.857275694441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45935.857275694441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45935.857275694441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45935.857275694441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45935.857275694441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45935.857275694441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45935.857275694441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45935.857275694441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45935.857275694441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45935.857275694441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45935.857275694441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45935.857275694441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45935.857275694441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45935.857275694441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45935.857275694441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45935.857275694441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45935.857275694441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45935.857275694441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45935.857275694441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45935.857275694441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45935.857275694441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45935.857275694441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45935.857275694441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45935.857275694441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45935.857275694441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45935.857275694441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45935.857275694441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45935.857275694441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45935.857275694441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45935.857275694441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45935.857275694441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45935.857275694441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45935.857275694441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45935.857275694441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45935.857275694441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45935.857275694441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45935.857275694441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45935.857275694441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45935.857275694441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45935.857275694441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45935.857275694441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45935.857275694441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45935.857275694441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45935.857275694441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45935.857275694441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45935.857275694441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45935.857275694441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45935.857275694441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45935.857275694441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45935.857275694441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45935.857275694441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45935.857275694441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45935.857275694441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45935.857275694441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45935.857275694441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45935.857275694441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45935.857275694441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45935.857275694441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45935.857275694441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45935.857275694441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45935.857275694441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45935.857275694441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45935.857275694441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45935.857275694441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45935.857275694441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45935.857275694441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45935.857275694441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45935.857275694441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45935.857275694441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45935.857275694441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45935.857275694441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45935.857275694441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45935.857275694441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45935.857275694441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45935.857275694441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45935.857275694441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45935.857275694441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45935.857275694441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45935.857275694441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45935.857275694441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45935.857275694441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45935.857275694441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45935.857275694441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45935.857275694441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45935.857275694441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45935.857275694441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45935.857275694441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45935.857275694441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45935.857275694441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45935.857275694441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45935.857275694441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45935.857275694441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45935.857275694441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45935.857275694441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45935.857275694441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45935.857275694441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45935.857275694441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45935.857275694441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45935.857275694441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45935.857275694441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45935.857275694441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45935.857275694441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45935.857275694441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45935.857275694441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45935.857275694441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45935.857275694441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45935.857275694441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45935.857275694441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45935.857275694441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45935.857275694441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45935.857275694441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45935.857275694441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45935.857275694441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45935.857275694441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45935.857275694441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45935.857275694441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45935.857275694441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45935.857275694441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45935.857275694441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45935.857275694441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45935.857275694441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45935.857275694441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45935.857275694441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45935.857275694441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45935.857275694441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45935.857275694441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45935.857275694441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45935.857275694441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45935.857275694441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45935.857275694441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45935.857275694441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45935.857275694441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45935.857275694441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45935.857275694441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45935.857275694441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45935.857275694441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45935.857275694441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45935.857275694441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45935.857275694441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45935.857275694441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45935.857275694441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45935.857275694441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45935.857275694441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45935.857275694441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45935.857275694441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45935.857275694441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45935.857275694441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45935.857275694441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45935.857275694441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45935.857275694441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45935.857275694441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45935.857275694441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45935.857275694441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45935.857275694441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45935.857275694441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45935.857275694441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45935.857275694441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45935.857275694441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45935.857275694441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45935.857275694441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45935.857275694441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45935.857275694441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sheetData>
  <dataValidations count="2">
    <dataValidation allowBlank="1" showInputMessage="1" showErrorMessage="1" sqref="E1" xr:uid="{4D935161-CDD3-4592-B877-3FB59C99E142}"/>
    <dataValidation type="list" allowBlank="1" showInputMessage="1" showErrorMessage="1" sqref="E3:E2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45935.857275694441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45935.857275694441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45935.857275694441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45935.857275694441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45935.857275694441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45935.857275694441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45935.857275694441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45935.857275694441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45935.857275694441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45935.857275694441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45935.857275694441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45935.857275694441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45935.857275694441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45935.857275694441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45935.857275694441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45935.857275694441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45935.857275694441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45935.857275694441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45935.857275694441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45935.857275694441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45935.857275694441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45935.857275694441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45935.857275694441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45935.857275694441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45935.857275694441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45935.857275694441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45935.857275694441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45935.857275694441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45935.857275694441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45935.857275694441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45935.857275694441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45935.857275694441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45935.857275694441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45935.857275694441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45935.857275694441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45935.857275694441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45935.857275694441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45935.857275694441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45935.857275694441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45935.857275694441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45935.857275694441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45935.857275694441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45935.857275694441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45935.857275694441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45935.857275694441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45935.857275694441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45935.857275694441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45935.857275694441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45935.857275694441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45935.857275694441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45935.857275694441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45935.857275694441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45935.857275694441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45935.857275694441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45935.857275694441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45935.857275694441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45935.857275694441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45935.857275694441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45935.857275694441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45935.857275694441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45935.857275694441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45935.857275694441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45935.857275694441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45935.857275694441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45935.857275694441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45935.857275694441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45935.857275694441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45935.857275694441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45935.857275694441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45935.857275694441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45935.857275694441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45935.857275694441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45935.857275694441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45935.857275694441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45935.857275694441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45935.857275694441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45935.857275694441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45935.857275694441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45935.857275694441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45935.857275694441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45935.857275694441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45935.857275694441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45935.857275694441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45935.857275694441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45935.857275694441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45935.857275694441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45935.857275694441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45935.857275694441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45935.857275694441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45935.857275694441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45935.857275694441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45935.857275694441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45935.857275694441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45935.857275694441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45935.857275694441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45935.857275694441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45935.857275694441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45935.857275694441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45935.857275694441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45935.857275694441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45935.857275694441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45935.857275694441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45935.857275694441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45935.857275694441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45935.857275694441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45935.857275694441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45935.857275694441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45935.857275694441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45935.857275694441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45935.857275694441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45935.857275694441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45935.857275694441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45935.857275694441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45935.857275694441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45935.857275694441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45935.857275694441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45935.857275694441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45935.857275694441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45935.857275694441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45935.857275694441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45935.857275694441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45935.857275694441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45935.857275694441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45935.857275694441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45935.857275694441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45935.857275694441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45935.857275694441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45935.857275694441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45935.857275694441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45935.857275694441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45935.857275694441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45935.857275694441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45935.857275694441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45935.857275694441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45935.857275694441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45935.857275694441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45935.857275694441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45935.857275694441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45935.857275694441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45935.857275694441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45935.857275694441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45935.857275694441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45935.857275694441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45935.857275694441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45935.857275694441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45935.857275694441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45935.857275694441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45935.857275694441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45935.857275694441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45935.857275694441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45935.857275694441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45935.857275694441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45935.857275694441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45935.857275694441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45935.857275694441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45935.857275694441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45935.857275694441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45935.857275694441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45935.857275694441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45935.857275694441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45935.857275694441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45935.857275694441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45935.857275694441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45935.857275694441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45935.857275694441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45935.857275694441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45935.857275694441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45935.857275694441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45935.857275694441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45935.857275694441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45935.857275694441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45935.857275694441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45935.857275694441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45935.857275694441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45935.857275694441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45935.857275694441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45935.857275694441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45935.857275694441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45935.857275694441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45935.857275694441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45935.857275694441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45935.857275694441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45935.857275694441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45935.857275694441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45935.857275694441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45935.857275694441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45935.857275694441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45935.857275694441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45935.857275694441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45935.857275694441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45935.857275694441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45935.857275694441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45935.857275694441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45935.857275694441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45935.857275694441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45935.857275694441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45935.857275694441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45935.857275694441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45935.857275694441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45935.857275694441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45935.857275694441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45935.857275694441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45935.857275694441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45935.857275694441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45935.857275694441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45935.857275694441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45935.857275694441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45935.857275694441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45935.857275694441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45935.857275694441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45935.857275694441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45935.857275694441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45935.857275694441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45935.857275694441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45935.857275694441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45935.857275694441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45935.857275694441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45935.857275694441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45935.857275694441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45935.857275694441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45935.857275694441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45935.857275694441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45935.857275694441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45935.857275694441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45935.857275694441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45935.857275694441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45935.857275694441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45935.857275694441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45935.857275694441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45935.857275694441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45935.857275694441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45935.857275694441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45935.857275694441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45935.857275694441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45935.857275694441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45935.857275694441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45935.857275694441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45935.857275694441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45935.857275694441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45935.857275694441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45935.857275694441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45935.857275694441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45935.857275694441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45935.857275694441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45935.857275694441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45935.857275694441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45935.857275694441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45935.857275694441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45935.857275694441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45935.857275694441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45935.857275694441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45935.857275694441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45935.857275694441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45935.857275694441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45935.857275694441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45935.857275694441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45935.857275694441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45935.857275694441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45935.857275694441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45935.857275694441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45935.857275694441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45935.857275694441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45935.857275694441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45935.857275694441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45935.857275694441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45935.857275694441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45935.857275694441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45935.857275694441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45935.857275694441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45935.857275694441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45935.857275694441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45935.857275694441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45935.857275694441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45935.857275694441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45935.857275694441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45935.857275694441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45935.857275694441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45935.857275694441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45935.857275694441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45935.857275694441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45935.857275694441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45935.857275694441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45935.857275694441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45935.857275694441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45935.857275694441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45935.857275694441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45935.857275694441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45935.857275694441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45935.857275694441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45935.857275694441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45935.857275694441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45935.857275694441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45935.857275694441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45935.857275694441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45935.857275694441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45935.857275694441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45935.857275694441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45935.857275694441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45935.857275694441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45935.857275694441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45935.857275694441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45935.857275694441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45935.857275694441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45935.857275694441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45935.857275694441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45935.857275694441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45935.857275694441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45935.857275694441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45935.857275694441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45935.857275694441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45935.857275694441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45935.857275694441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45935.857275694441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45935.857275694441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45935.857275694441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45935.857275694441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45935.857275694441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45935.857275694441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45935.857275694441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45935.857275694441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45935.857275694441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45935.857275694441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45935.857275694441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45935.857275694441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45935.857275694441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45935.857275694441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45935.857275694441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45935.857275694441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45935.857275694441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45935.857275694441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45935.857275694441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45935.857275694441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45935.857275694441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45935.857275694441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45935.857275694441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45935.857275694441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45935.857275694441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45935.857275694441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45935.857275694441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45935.857275694441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45935.857275694441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45935.857275694441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45935.857275694441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45935.857275694441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45935.857275694441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45935.857275694441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45935.857275694441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45935.857275694441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45935.857275694441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45935.857275694441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45935.857275694441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45935.857275694441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45935.857275694441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45935.857275694441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45935.857275694441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45935.857275694441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45935.857275694441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45935.857275694441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45935.857275694441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45935.857275694441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45935.857275694441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45935.857275694441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45935.857275694441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45935.857275694441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45935.857275694441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45935.857275694441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45935.857275694441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45935.857275694441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45935.857275694441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45935.857275694441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45935.857275694441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45935.857275694441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45935.857275694441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45935.857275694441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45935.857275694441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45935.857275694441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45935.857275694441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45935.857275694441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45935.857275694441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45935.857275694441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45935.857275694441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45935.857275694441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45935.857275694441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45935.857275694441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45935.857275694441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45935.857275694441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45935.857275694441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45935.857275694441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45935.857275694441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45935.857275694441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45935.857275694441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45935.857275694441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45935.857275694441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45935.857275694441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45935.857275694441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45935.857275694441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45935.857275694441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45935.857275694441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45935.857275694441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45935.857275694441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45935.857275694441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45935.857275694441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45935.857275694441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45935.857275694441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45935.857275694441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45935.857275694441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45935.857275694441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45935.857275694441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45935.857275694441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45935.857275694441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45935.857275694441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45935.857275694441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45935.857275694441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45935.857275694441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45935.857275694441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45935.857275694441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45935.857275694441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45935.857275694441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45935.857275694441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45935.857275694441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45935.857275694441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45935.857275694441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45935.857275694441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45935.857275694441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45935.857275694441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45935.857275694441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45935.857275694441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45935.857275694441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45935.857275694441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45935.857275694441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45935.857275694441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45935.857275694441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45935.857275694441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45935.857275694441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45935.857275694441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45935.857275694441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45935.857275694441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45935.857275694441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45935.857275694441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45935.857275694441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45935.857275694441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45935.857275694441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45935.857275694441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45935.857275694441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45935.857275694441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45935.857275694441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45935.857275694441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45935.857275694441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45935.857275694441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45935.857275694441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45935.857275694441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45935.857275694441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45935.857275694441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45935.857275694441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45935.857275694441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45935.857275694441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45935.857275694441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45935.857275694441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45935.857275694441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45935.857275694441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45935.857275694441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45935.857275694441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45935.857275694441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45935.857275694441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45935.857275694441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45935.857275694441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45935.857275694441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45935.857275694441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45935.857275694441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45935.857275694441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45935.857275694441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45935.857275694441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45935.857275694441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45935.857275694441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45935.857275694441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45935.857275694441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45935.857275694441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45935.857275694441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45935.857275694441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45935.857275694441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45935.857275694441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45935.857275694441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45935.857275694441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45935.857275694441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45935.857275694441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45935.857275694441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45935.857275694441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45935.857275694441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45935.857275694441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45935.857275694441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45935.857275694441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45935.857275694441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45935.857275694441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45935.857275694441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45935.857275694441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45935.857275694441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45935.857275694441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45935.857275694441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45935.857275694441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45935.857275694441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45935.857275694441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45935.857275694441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45935.857275694441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45935.857275694441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45935.857275694441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45935.857275694441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45935.857275694441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45935.857275694441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45935.857275694441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45935.857275694441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45935.857275694441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45935.857275694441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45935.857275694441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45935.857275694441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45935.857275694441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45935.857275694441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45935.857275694441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45935.857275694441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45935.857275694441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45935.857275694441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45935.857275694441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45935.857275694441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45935.857275694441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45935.857275694441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45935.857275694441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45935.857275694441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45935.857275694441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45935.857275694441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45935.857275694441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45935.857275694441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45935.857275694441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45935.857275694441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45935.857275694441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45935.857275694441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45935.857275694441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45935.857275694441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45935.857275694441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45935.857275694441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45935.857275694441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45935.857275694441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45935.857275694441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45935.857275694441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45935.857275694441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45935.857275694441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45935.857275694441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45935.857275694441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45935.857275694441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45935.857275694441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45935.857275694441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45935.857275694441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45935.857275694441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45935.857275694441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45935.857275694441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45935.857275694441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45935.857275694441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45935.857275694441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45935.857275694441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45935.857275694441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45935.857275694441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45935.857275694441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45935.857275694441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45935.857275694441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45935.857275694441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45935.857275694441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45935.857275694441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45935.857275694441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45935.857275694441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45935.857275694441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45935.857275694441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45935.857275694441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45935.857275694441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45935.857275694441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45935.857275694441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45935.857275694441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45935.857275694441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45935.857275694441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45935.857275694441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45935.857275694441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45935.857275694441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45935.857275694441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45935.857275694441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45935.857275694441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45935.857275694441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45935.857275694441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45935.857275694441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45935.857275694441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45935.857275694441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45935.857275694441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45935.857275694441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45935.857275694441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45935.857275694441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45935.857275694441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45935.857275694441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45935.857275694441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45935.857275694441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45935.857275694441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45935.857275694441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45935.857275694441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45935.857275694441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45935.857275694441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45935.857275694441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45935.857275694441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45935.857275694441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45935.857275694441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45935.857275694441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45935.857275694441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45935.857275694441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45935.857275694441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45935.857275694441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45935.857275694441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45935.857275694441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45935.857275694441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45935.857275694441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45935.857275694441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45935.857275694441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45935.857275694441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45935.857275694441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45935.857275694441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45935.857275694441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45935.857275694441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45935.857275694441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45935.857275694441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45935.857275694441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45935.857275694441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45935.857275694441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45935.857275694441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45935.857275694441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45935.857275694441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45935.857275694441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45935.857275694441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45935.857275694441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45935.857275694441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45935.857275694441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45935.857275694441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45935.857275694441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45935.857275694441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45935.857275694441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45935.857275694441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45935.857275694441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45935.857275694441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45935.857275694441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45935.857275694441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45935.857275694441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45935.857275694441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45935.857275694441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45935.857275694441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45935.857275694441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45935.857275694441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45935.857275694441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45935.857275694441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45935.857275694441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45935.857275694441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45935.857275694441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45935.857275694441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45935.857275694441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45935.857275694441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45935.857275694441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45935.857275694441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45935.857275694441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45935.857275694441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45935.857275694441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45935.857275694441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45935.857275694441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45935.857275694441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45935.857275694441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45935.857275694441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45935.857275694441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45935.857275694441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45935.857275694441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45935.857275694441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45935.857275694441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45935.857275694441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45935.857275694441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45935.857275694441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45935.857275694441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45935.857275694441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45935.857275694441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45935.857275694441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45935.857275694441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45935.857275694441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45935.857275694441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45935.857275694441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45935.857275694441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45935.857275694441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45935.857275694441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45935.857275694441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45935.857275694441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45935.857275694441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45935.857275694441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45935.857275694441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45935.857275694441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45935.857275694441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45935.857275694441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45935.857275694441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45935.857275694441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45935.857275694441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45935.857275694441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45935.857275694441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45935.857275694441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45935.857275694441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45935.857275694441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45935.857275694441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45935.857275694441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45935.857275694441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45935.857275694441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45935.857275694441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45935.857275694441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45935.857275694441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45935.857275694441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45935.857275694441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45935.857275694441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45935.857275694441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45935.857275694441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45935.857275694441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45935.857275694441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45935.857275694441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45935.857275694441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45935.857275694441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45935.857275694441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45935.857275694441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45935.857275694441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45935.857275694441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45935.857275694441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45935.857275694441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45935.857275694441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45935.857275694441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45935.857275694441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45935.857275694441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45935.857275694441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45935.857275694441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45935.857275694441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45935.857275694441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45935.857275694441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45935.857275694441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45935.857275694441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45935.857275694441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45935.857275694441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45935.857275694441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45935.857275694441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45935.857275694441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45935.857275694441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45935.857275694441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45935.857275694441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45935.857275694441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45935.857275694441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45935.857275694441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45935.857275694441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45935.857275694441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45935.857275694441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45935.857275694441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45935.857275694441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45935.857275694441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45935.857275694441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45935.857275694441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45935.857275694441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45935.857275694441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45935.857275694441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45935.857275694441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45935.857275694441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45935.857275694441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45935.857275694441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45935.857275694441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45935.857275694441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45935.857275694441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45935.857275694441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45935.857275694441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45935.857275694441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45935.857275694441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45935.857275694441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45935.857275694441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45935.857275694441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45935.857275694441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45935.857275694441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45935.857275694441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45935.857275694441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45935.857275694441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45935.857275694441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45935.857275694441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45935.857275694441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45935.857275694441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45935.857275694441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45935.857275694441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45935.857275694441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45935.857275694441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45935.857275694441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45935.857275694441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45935.857275694441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45935.857275694441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45935.857275694441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45935.857275694441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45935.857275694441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45935.857275694441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45935.857275694441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45935.857275694441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45935.857275694441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45935.857275694441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45935.857275694441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45935.857275694441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45935.857275694441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45935.857275694441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45935.857275694441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45935.857275694441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45935.857275694441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45935.857275694441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45935.857275694441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45935.857275694441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45935.857275694441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45935.857275694441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45935.857275694441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45935.857275694441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45935.857275694441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45935.857275694441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45935.857275694441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45935.857275694441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45935.857275694441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45935.857275694441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45935.857275694441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45935.857275694441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45935.857275694441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45935.857275694441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45935.857275694441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45935.857275694441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45935.857275694441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45935.857275694441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45935.857275694441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45935.857275694441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45935.857275694441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45935.857275694441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45935.857275694441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45935.857275694441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45935.857275694441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45935.857275694441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45935.857275694441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45935.857275694441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45935.857275694441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45935.857275694441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45935.857275694441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45935.857275694441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45935.857275694441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45935.857275694441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45935.857275694441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45935.857275694441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45935.857275694441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45935.857275694441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45935.857275694441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45935.857275694441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45935.857275694441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45935.857275694441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45935.857275694441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45935.857275694441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45935.857275694441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45935.857275694441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45935.857275694441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45935.857275694441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45935.857275694441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45935.857275694441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45935.857275694441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45935.857275694441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45935.857275694441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45935.857275694441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45935.857275694441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45935.857275694441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45935.857275694441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45935.857275694441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45935.857275694441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45935.857275694441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45935.857275694441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45935.857275694441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45935.857275694441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45935.857275694441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45935.857275694441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45935.857275694441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45935.857275694441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45935.857275694441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45935.857275694441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45935.857275694441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45935.857275694441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45935.857275694441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45935.857275694441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45935.857275694441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45935.857275694441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45935.857275694441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45935.857275694441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45935.857275694441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45935.857275694441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45935.857275694441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45935.857275694441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45935.857275694441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45935.857275694441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45935.857275694441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45935.857275694441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45935.857275694441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45935.857275694441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45935.857275694441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45935.857275694441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45935.857275694441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45935.857275694441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45935.857275694441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45935.857275694441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45935.857275694441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45935.857275694441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45935.857275694441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45935.857275694441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45935.857275694441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45935.857275694441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45935.857275694441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45935.857275694441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45935.857275694441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45935.857275694441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45935.857275694441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45935.857275694441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45935.857275694441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45935.857275694441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45935.857275694441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45935.857275694441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45935.857275694441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45935.857275694441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45935.857275694441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45935.857275694441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45935.857275694441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45935.857275694441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45935.857275694441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45935.857275694441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45935.857275694441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45935.857275694441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45935.857275694441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45935.857275694441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45935.857275694441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45935.857275694441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45935.857275694441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45935.857275694441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45935.857275694441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45935.857275694441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45935.857275694441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45935.857275694441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45935.857275694441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45935.857275694441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45935.857275694441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45935.857275694441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45935.857275694441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45935.857275694441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45935.857275694441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45935.857275694441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45935.857275694441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45935.857275694441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45935.857275694441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45935.857275694441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45935.857275694441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45935.857275694441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45935.857275694441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45935.857275694441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45935.857275694441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45935.857275694441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45935.857275694441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45935.857275694441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45935.857275694441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45935.857275694441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45935.857275694441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45935.857275694441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45935.857275694441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45935.857275694441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45935.857275694441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45935.857275694441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45935.857275694441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45935.857275694441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45935.857275694441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45935.857275694441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45935.857275694441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45935.857275694441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45935.857275694441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45935.857275694441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45935.857275694441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45935.857275694441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45935.857275694441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45935.857275694441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45935.857275694441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45935.857275694441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45935.857275694441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45935.857275694441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45935.857275694441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45935.857275694441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45935.857275694441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45935.857275694441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45935.857275694441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45935.857275694441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45935.857275694441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45935.857275694441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45935.857275694441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45935.857275694441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45935.857275694441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45935.857275694441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45935.857275694441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45935.857275694441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45935.857275694441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45935.857275694441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45935.857275694441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45935.857275694441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45935.857275694441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45935.857275694441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45935.857275694441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45935.857275694441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45935.857275694441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45935.857275694441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45935.857275694441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45935.857275694441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45935.857275694441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45935.857275694441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45935.857275694441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45935.857275694441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45935.857275694441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45935.857275694441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45935.857275694441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45935.857275694441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45935.857275694441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45935.857275694441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45935.857275694441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45935.857275694441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45935.857275694441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45935.857275694441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45935.857275694441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45935.857275694441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45935.857275694441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45935.857275694441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45935.857275694441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45935.857275694441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45935.857275694441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45935.857275694441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45935.857275694441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45935.857275694441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45935.857275694441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45935.857275694441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45935.857275694441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45935.857275694441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45935.857275694441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45935.857275694441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45935.857275694441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45935.857275694441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45935.857275694441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45935.857275694441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45935.857275694441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45935.857275694441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45935.857275694441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45935.857275694441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45935.857275694441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45935.857275694441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45935.857275694441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45935.857275694441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45935.857275694441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45935.857275694441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45935.857275694441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45935.857275694441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45935.857275694441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45935.857275694441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45935.857275694441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45935.857275694441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45935.857275694441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45935.857275694441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45935.857275694441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45935.857275694441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45935.857275694441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45935.857275694441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45935.857275694441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45935.857275694441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45935.857275694441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45935.857275694441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45935.857275694441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45935.857275694441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45935.857275694441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45935.857275694441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45935.857275694441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45935.857275694441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45935.857275694441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45935.857275694441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45935.857275694441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45935.857275694441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45935.857275694441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45935.857275694441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45935.857275694441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45935.857275694441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45935.857275694441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45935.857275694441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45935.857275694441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45935.857275694441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45935.857275694441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45935.857275694441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45935.857275694441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45935.857275694441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45935.857275694441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45935.857275694441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45935.857275694441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45935.857275694441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45935.857275694441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45935.857275694441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45935.857275694441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45935.857275694441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45935.857275694441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45935.857275694441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45935.857275694441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45935.857275694441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45935.857275694441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45935.857275694441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45935.857275694441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45935.857275694441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45935.857275694441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45935.857275694441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45935.857275694441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45935.857275694441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45935.857275694441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45935.857275694441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45935.857275694441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45935.857275694441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45935.857275694441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45935.857275694441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45935.857275694441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45935.857275694441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45935.857275694441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45935.857275694441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45935.857275694441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45935.857275694441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45935.857275694441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45935.857275694441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45935.857275694441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45935.857275694441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45935.857275694441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45935.857275694441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45935.857275694441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45935.857275694441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45935.857275694441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45935.857275694441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45935.857275694441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45935.857275694441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45935.857275694441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45935.857275694441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45935.857275694441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45935.857275694441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45935.857275694441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45935.857275694441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45935.857275694441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45935.857275694441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45935.857275694441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45935.857275694441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45935.857275694441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45935.857275694441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45935.857275694441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45935.857275694441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45935.857275694441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45935.857275694441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45935.857275694441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45935.857275694441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45935.857275694441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45935.857275694441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45935.857275694441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45935.857275694441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45935.857275694441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45935.857275694441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45935.857275694441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45935.857275694441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45935.857275694441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45935.857275694441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45935.857275694441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45935.857275694441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45935.857275694441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45935.857275694441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45935.857275694441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45935.857275694441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45935.857275694441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45935.857275694441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45935.857275694441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45935.857275694441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45935.857275694441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45935.857275694441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45935.857275694441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45935.857275694441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45935.857275694441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45935.857275694441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45935.857275694441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45935.857275694441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45935.857275694441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45935.857275694441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45935.857275694441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45935.857275694441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45935.857275694441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45935.857275694441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45935.857275694441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45935.857275694441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45935.857275694441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45935.857275694441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45935.857275694441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45935.857275694441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45935.857275694441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45935.857275694441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45935.857275694441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45935.857275694441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45935.857275694441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45935.857275694441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45935.857275694441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45935.857275694441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45935.857275694441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45935.857275694441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45935.857275694441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45935.857275694441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45935.857275694441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45935.857275694441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45935.857275694441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45935.857275694441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45935.857275694441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45935.857275694441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45935.857275694441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45935.857275694441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45935.857275694441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45935.857275694441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45935.857275694441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45935.857275694441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45935.857275694441</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232.37655810184515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0.70033113425597548</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45935.857275578703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45935.857275578703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45935.857275694441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45935.857275694441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45935.857275694441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45935.857275578703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45935.857275578703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45935.857275578703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45935.857275578703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45935.857275578703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45935.857275578703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45935.857275578703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45935.857275578703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45935.857275578703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45935.857275578703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45935.857275578703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45935.857275578703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45935.857275578703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45935.857275578703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45935.857275578703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45935.857275578703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45935.857275578703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45935.857275578703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45935.857275578703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45935.857275578703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45935.857275578703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45935.857275578703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45935.857275578703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45935.857275578703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45935.857275578703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45935.857275578703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45935.857275578703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45935.857275578703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45935.857275578703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45935.857275578703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45935.857275578703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45935.857275578703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45935.857275578703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45935.857275578703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45935.857275578703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45935.857275578703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45935.857275578703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45935.857275578703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45935.857275578703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45935.857275578703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45935.857275578703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45935.857275578703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45935.857275578703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45935.857275578703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45935.857275578703</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F24" sqref="F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44.02521550925303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9.6683983796247048</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2.9625231480167713E-2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1.3560416664404329E-2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45935.857275694441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45935.857275694441</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45935.857275694441</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45935.857275694441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45935.857275694441</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45935.857275694441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45935.857275694441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45935.857275694441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45935.857275694441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45935.857275694441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45935.857275694441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45935.857275694441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45935.857275694441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45935.857275694441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45935.857275694441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45935.857275694441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45935.857275694441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45935.857275694441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45935.857275694441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45935.857275694441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45935.857275694441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45935.857275694441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45935.857275694441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45935.857275694441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45935.857275694441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45935.857275694441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45935.857275694441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45935.857275694441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45935.857275694441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45935.857275694441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45935.857275694441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45935.857275694441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45935.857275694441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45935.857275694441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45935.857275694441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45935.857275694441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45935.857275694441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45935.857275694441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45935.857275694441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45935.857275694441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45935.857275694441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45935.857275694441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45935.857275694441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45935.857275694441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45935.857275694441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45935.857275694441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45935.857275694441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45935.857275694441</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45935.857275694441</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45935.857275694441</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45935.857275694441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45935.857275694441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45935.857275694441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45935.857275694441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45935.857275694441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45935.857275694441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45935.857275694441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45935.857275694441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45935.857275694441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45935.857275694441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45935.857275694441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45935.857275694441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45935.857275694441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45935.857275694441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45935.857275694441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45935.857275694441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45935.857275694441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45935.857275694441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45935.857275694441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45935.857275694441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45935.857275694441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45935.857275694441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45935.857275694441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45935.857275694441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45935.857275694441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45935.857275694441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45935.857275694441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45935.857275694441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45935.857275694441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45935.857275694441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45935.857275694441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45935.857275694441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45935.857275694441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45935.857275694441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45935.857275694441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45935.857275694441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45935.857275694441</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45935.857275694441</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45935.857275694441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45935.857275694441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45935.857275694441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45935.857275694441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45935.857275694441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45935.857275694441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45935.857275694441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45935.857275694441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45935.857275694441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45935.857275694441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45935.857275694441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45935.857275694441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45935.857275694441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45935.857275694441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45935.857275694441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45935.857275694441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45935.857275694441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45935.857275694441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45935.857275694441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45935.857275694441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45935.857275694441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45935.857275694441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45935.857275694441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45935.857275694441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45935.857275694441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45935.857275694441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45935.857275694441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45935.857275694441</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45935.857275694441</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45935.857275694441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45935.857275694441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45935.857275694441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45935.857275694441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45935.857275694441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45935.857275694441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45935.857275694441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45935.857275694441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45935.857275694441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45935.857275694441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45935.857275694441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45935.857275694441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45935.857275694441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45935.857275694441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45935.857275694441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45935.857275694441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45935.857275694441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45935.857275694441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45935.857275694441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45935.857275694441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45935.857275694441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45935.857275694441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45935.857275694441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45935.857275694441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45935.857275694441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45935.857275694441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45935.857275694441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45935.857275694441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45935.857275694441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45935.857275694441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45935.857275694441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45935.857275694441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45935.857275694441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45935.857275694441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45935.857275694441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45935.857275694441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45935.857275694441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45935.857275694441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45935.857275694441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45935.857275694441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45935.857275694441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45935.857275694441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45935.857275694441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45935.857275694441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45935.857275694441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45935.857275694441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45935.857275694441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45935.857275694441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45935.857275694441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45935.857275694441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45935.857275694441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45935.857275694441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45935.857275694441</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45935.857275694441</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2"/>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9.0844283564802026</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45935.857275694441</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1.9763033564813668</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0.91503020832897164</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37">
        <v>1</v>
      </c>
      <c r="D6" s="120" t="s">
        <v>31997</v>
      </c>
      <c r="E6" s="137" t="s">
        <v>39071</v>
      </c>
      <c r="F6" s="139">
        <v>45935.599016203705</v>
      </c>
      <c r="G6" s="89">
        <f ca="1">IFERROR(NOW()-F6,"-")</f>
        <v>0.25825937499757856</v>
      </c>
      <c r="H6" s="139">
        <v>45935.565289351849</v>
      </c>
      <c r="I6" s="120" t="str">
        <f>IFERROR(VLOOKUP(D6,DB!A:F,6,0),"")</f>
        <v>SCECO</v>
      </c>
      <c r="J6" s="120" t="str">
        <f>IFERROR(VLOOKUP(D6,DB!A:G,7,0),"")</f>
        <v>Dead</v>
      </c>
      <c r="K6" s="137" t="s">
        <v>39077</v>
      </c>
      <c r="L6" s="126" t="str">
        <f>IFERROR(VLOOKUP(D6,DB!A:I,9,0),"")</f>
        <v>Latis</v>
      </c>
    </row>
    <row r="7" spans="1:16383" ht="31.5" customHeight="1">
      <c r="A7" s="121"/>
      <c r="B7" s="120" t="str">
        <f>IFERROR(VLOOKUP(D7,DB!A:K,11,0),"")</f>
        <v/>
      </c>
      <c r="C7" s="122"/>
      <c r="D7" s="120"/>
      <c r="E7" s="123"/>
      <c r="F7" s="124"/>
      <c r="G7" s="89">
        <f ca="1">IFERROR(NOW()-F7,"-")</f>
        <v>45935.857275694441</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45935.857275694441</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45935.857275694441</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45935.857275694441</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45935.857275694441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45935.857275694441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45935.857275694441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45935.857275694441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45935.857275694441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45935.857275694441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45935.857275694441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45935.857275694441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45935.857275694441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45935.857275694441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45935.857275694441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45935.857275694441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45935.857275694441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45935.857275694441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45935.857275694441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45935.857275694441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45935.857275694441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45935.857275694441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45935.857275694441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45935.857275694441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45935.857275694441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45935.857275694441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45935.857275694441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45935.857275694441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45935.857275694441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45935.857275694441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45935.857275694441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45935.857275694441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45935.857275694441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45935.857275694441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45935.857275694441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45935.857275694441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45935.857275694441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45935.857275694441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45935.857275694441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45935.857275694441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45935.857275694441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45935.857275694441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45935.857275694441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45935.857275694441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45935.857275694441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45935.857275694441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45935.857275694441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45935.857275694441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45935.857275694441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45935.857275694441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45935.857275694441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45935.857275694441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45935.857275694441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45935.857275694441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45935.857275694441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45935.857275694441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45935.857275694441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45935.857275694441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45935.857275694441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45935.857275694441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45935.857275694441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45935.857275694441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45935.857275694441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45935.857275694441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45935.857275694441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45935.857275694441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45935.857275694441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45935.857275694441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45935.857275694441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45935.857275694441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45935.857275694441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45935.857275694441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45935.857275694441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45935.857275694441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45935.857275694441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45935.857275694441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45935.857275694441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45935.857275694441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45935.857275694441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45935.857275694441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45935.857275694441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45935.857275694441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45935.857275694441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45935.857275694441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45935.857275694441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45935.857275694441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45935.857275694441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45935.857275694441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45935.857275694441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45935.857275694441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45935.857275694441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45935.857275694441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45935.857275694441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45935.857275694441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45935.857275694441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45935.857275694441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45935.857275694441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45935.857275694441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45935.857275694441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45935.857275694441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45935.857275694441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45935.857275694441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45935.857275694441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45935.857275694441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45935.857275694441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45935.857275694441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45935.857275694441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45935.857275694441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45935.857275694441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45935.857275694441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45935.857275694441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45935.857275694441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45935.857275694441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45935.857275694441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45935.857275694441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45935.857275694441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45935.857275694441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45935.857275694441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45935.857275694441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45935.857275694441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45935.857275694441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45935.857275694441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45935.857275694441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45935.857275694441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45935.857275694441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45935.857275694441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45935.857275694441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45935.857275694441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45935.857275694441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45935.857275694441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45935.857275694441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45935.857275694441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45935.857275694441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45935.857275694441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45935.857275694441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45935.857275694441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45935.857275694441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45935.857275694441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45935.857275694441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45935.857275694441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45935.857275694441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45935.857275694441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45935.857275694441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45935.857275694441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45935.857275694441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45935.857275694441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45935.857275694441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45935.857275694441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45935.857275694441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45935.857275694441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45935.857275694441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45935.857275694441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45935.857275694441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45935.857275694441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45935.857275694441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45935.857275694441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45935.857275694441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45935.857275694441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45935.857275694441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45935.857275694441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45935.857275694441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45935.857275694441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45935.857275694441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45935.857275694441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45935.857275694441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45935.857275694441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45935.857275694441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45935.857275694441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45935.857275694441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45935.857275694441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45935.857275694441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45935.857275694441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45935.857275694441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45935.857275694441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45935.857275694441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45935.857275694441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45935.857275694441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45935.857275694441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45935.857275694441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45935.857275694441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45935.857275694441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45935.857275694441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45935.857275694441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45935.857275694441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45935.857275694441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45935.857275694441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45935.857275694441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45935.857275694441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45935.857275694441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45935.857275694441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45935.857275694441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45935.857275694441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45935.857275694441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45935.857275694441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45935.857275694441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45935.857275694441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45935.857275694441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45935.857275694441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45935.857275694441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45935.857275694441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45935.857275694441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45935.857275694441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45935.857275694441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45935.857275694441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45935.857275694441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45935.857275694441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45935.857275694441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45935.857275694441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45935.857275694441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45935.857275694441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45935.857275694441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45935.857275694441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45935.857275694441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45935.857275694441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45935.857275694441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45935.857275694441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45935.857275694441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45935.857275694441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45935.857275694441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45935.857275694441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45935.857275694441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45935.857275694441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45935.857275694441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45935.857275694441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45935.857275694441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45935.857275694441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45935.857275694441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45935.857275694441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45935.857275694441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45935.857275694441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45935.857275694441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45935.857275694441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45935.857275694441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45935.857275694441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45935.857275694441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45935.857275694441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45935.857275694441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45935.857275694441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45935.857275694441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45935.857275694441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45935.857275694441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45935.857275694441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45935.857275694441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45935.857275694441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45935.857275694441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45935.857275694441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45935.857275694441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45935.857275694441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45935.857275694441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45935.857275694441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45935.857275694441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45935.857275694441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45935.857275694441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45935.857275694441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45935.857275694441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45935.857275694441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45935.857275694441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45935.857275694441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45935.857275694441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45935.857275694441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45935.857275694441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45935.857275694441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45935.857275694441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45935.857275694441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45935.857275694441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45935.857275694441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45935.857275694441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45935.857275694441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45935.857275694441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45935.857275694441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45935.857275694441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45935.857275694441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45935.857275694441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45935.857275694441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45935.857275694441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45935.857275694441</v>
      </c>
      <c r="H282" s="124"/>
      <c r="I282" s="120" t="str">
        <f>IFERROR(VLOOKUP(D282,DB!A:F,6,0),"")</f>
        <v/>
      </c>
      <c r="J282" s="119" t="str">
        <f>IFERROR(VLOOKUP(D282,DB!A:G,7,0),"")</f>
        <v/>
      </c>
      <c r="K282" s="125"/>
      <c r="L282" s="126" t="str">
        <f>IFERROR(VLOOKUP(D282,DB!A:I,9,0),"")</f>
        <v/>
      </c>
    </row>
  </sheetData>
  <dataValidations count="2">
    <dataValidation allowBlank="1" showInputMessage="1" showErrorMessage="1" sqref="E1" xr:uid="{380493DB-286A-4683-AF55-C78F04945A49}"/>
    <dataValidation type="list" allowBlank="1" showInputMessage="1" showErrorMessage="1" sqref="E3 E5 E7:E2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2025-10-05T17:35:36Z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