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09" documentId="13_ncr:1_{F6CB121F-512D-4AA6-A0C1-0FB36C537598}" xr6:coauthVersionLast="47" xr6:coauthVersionMax="47" xr10:uidLastSave="{485EDD90-44EA-4CE8-8290-C2D21C7B1737}"/>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6"/>
  <c r="I6" i="6"/>
  <c r="J6" i="6"/>
  <c r="L6" i="6"/>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L7" i="1"/>
  <c r="J7" i="1"/>
  <c r="I7" i="1"/>
  <c r="G7" i="1"/>
  <c r="B7" i="1"/>
  <c r="L8" i="1"/>
  <c r="J8" i="1"/>
  <c r="I8" i="1"/>
  <c r="G8" i="1"/>
  <c r="B8" i="1"/>
  <c r="B3" i="4"/>
  <c r="G3" i="4"/>
  <c r="I3" i="4"/>
  <c r="J3" i="4"/>
  <c r="L3" i="4"/>
  <c r="B5" i="4"/>
  <c r="G5" i="4"/>
  <c r="I5" i="4"/>
  <c r="J5" i="4"/>
  <c r="L5" i="4"/>
  <c r="B6" i="4"/>
  <c r="G6" i="4"/>
  <c r="I6" i="4"/>
  <c r="J6" i="4"/>
  <c r="L6"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7" i="4"/>
  <c r="G7" i="4"/>
  <c r="I7" i="4"/>
  <c r="J7" i="4"/>
  <c r="L7" i="4"/>
  <c r="B8" i="4"/>
  <c r="G8" i="4"/>
  <c r="I8" i="4"/>
  <c r="J8" i="4"/>
  <c r="L8" i="4"/>
  <c r="B9" i="4"/>
  <c r="G9" i="4"/>
  <c r="I9" i="4"/>
  <c r="J9" i="4"/>
  <c r="L9"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8" i="6"/>
  <c r="G8" i="6"/>
  <c r="I8" i="6"/>
  <c r="J8" i="6"/>
  <c r="L8" i="6"/>
  <c r="B7" i="6"/>
  <c r="G7" i="6"/>
  <c r="I7" i="6"/>
  <c r="J7" i="6"/>
  <c r="L7"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<sst xmlns="http://schemas.openxmlformats.org/spreadsheetml/2006/main" count="178595" uniqueCount="39080">
  <si>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</si>
  <si>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</si>
  <si>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</si>
  <si>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</si>
  <si>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</si>
  <si>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</si>
  <si>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</si>
  <si>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</si>
  <si>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</si>
  <si>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</si>
  <si>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</si>
  <si>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</si>
  <si>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</si>
  <si>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</si>
  <si>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</si>
  <si>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</si>
  <si>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</si>
  <si>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</si>
  <si>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</si>
  <si>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</si>
  <si>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</si>
  <si>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</si>
  <si>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</si>
  <si>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</si>
  <si>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</si>
  <si>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</si>
  <si>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</si>
  <si>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</si>
  <si>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</si>
  <si>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</si>
  <si>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</si>
  <si>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</si>
  <si>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</si>
  <si>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</si>
  <si>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</si>
  <si>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</si>
  <si>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</si>
  <si>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</si>
  <si>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</si>
  <si>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</si>
  <si>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</si>
  <si>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</si>
  <si>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</si>
  <si>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</si>
  <si>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</si>
  <si>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</si>
  <si>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</si>
  <si>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</si>
  <si>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</si>
  <si>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</si>
  <si>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</si>
  <si>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</si>
  <si>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</si>
  <si>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</si>
  <si>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</si>
  <si>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</si>
  <si>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</si>
  <si>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</si>
  <si>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</si>
  <si>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</si>
  <si>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</si>
  <si>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</si>
  <si>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</si>
  <si>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</si>
  <si>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</si>
  <si>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</si>
  <si>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</si>
  <si>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</si>
  <si>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</si>
  <si>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</si>
  <si>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</si>
  <si>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</si>
  <si>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</si>
  <si>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</si>
  <si>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</si>
  <si>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</si>
  <si>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</si>
  <si>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</si>
  <si>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</si>
  <si>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</si>
  <si>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</si>
  <si>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</si>
  <si>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</si>
  <si>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</si>
  <si>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</si>
  <si>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</si>
  <si>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</si>
  <si>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</si>
  <si>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</si>
  <si>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</si>
  <si>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</si>
  <si>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</si>
  <si>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</si>
  <si>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</si>
  <si>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</si>
  <si>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</si>
  <si>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</si>
  <si>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</si>
  <si>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</si>
  <si>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</si>
  <si>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</si>
  <si>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</si>
  <si>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</si>
  <si>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</si>
  <si>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</si>
  <si>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</si>
  <si>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</si>
  <si>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</si>
  <si>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</si>
  <si>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</si>
  <si>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</si>
  <si>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</si>
  <si>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</si>
  <si>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</si>
  <si>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</si>
  <si>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</si>
  <si>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</si>
  <si>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</si>
  <si>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</si>
  <si>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</si>
  <si>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</si>
  <si>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</si>
  <si>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</si>
  <si>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</si>
  <si>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</si>
  <si>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</si>
  <si>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</si>
  <si>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</si>
  <si>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</si>
  <si>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</si>
  <si>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</si>
  <si>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</si>
  <si>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</si>
  <si>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</si>
  <si>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</si>
  <si>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</si>
  <si>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</si>
  <si>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</si>
  <si>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</si>
  <si>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</si>
  <si>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</si>
  <si>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</si>
  <si>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</si>
  <si>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</si>
  <si>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</si>
  <si>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</si>
  <si>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</si>
  <si>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</si>
  <si>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</si>
  <si>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</si>
  <si>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</si>
  <si>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</si>
  <si>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</si>
  <si>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</si>
  <si>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</si>
  <si>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</si>
  <si>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</si>
  <si>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</si>
  <si>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</si>
  <si>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</si>
  <si>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</si>
  <si>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</si>
  <si>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</si>
  <si>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</si>
  <si>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</si>
  <si>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</si>
  <si>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</si>
  <si>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</si>
  <si>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</si>
  <si>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</si>
  <si>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</si>
  <si>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</si>
  <si>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</si>
  <si>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</si>
  <si>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</si>
  <si>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</si>
  <si>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</si>
  <si>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</si>
  <si>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</si>
  <si>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</si>
  <si>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</si>
  <si>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</si>
  <si>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</si>
  <si>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</si>
  <si>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</si>
  <si>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</si>
  <si>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</si>
  <si>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</si>
  <si>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</si>
  <si>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</si>
  <si>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</si>
  <si>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</si>
  <si>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</si>
  <si>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</si>
  <si>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</si>
  <si>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</si>
  <si>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</si>
  <si>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</si>
  <si>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</si>
  <si>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</si>
  <si>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</si>
  <si>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</si>
  <si>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</si>
  <si>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</si>
  <si>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</si>
  <si>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</si>
  <si>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</si>
  <si>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</si>
  <si>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</si>
  <si>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</si>
  <si>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</si>
  <si>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</si>
  <si>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</si>
  <si>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</si>
  <si>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</si>
  <si>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</si>
  <si>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</si>
  <si>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</si>
  <si>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</si>
  <si>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</si>
  <si>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</si>
  <si>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</si>
  <si>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</si>
  <si>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</si>
  <si>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</si>
  <si>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</si>
  <si>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</si>
  <si>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</si>
  <si>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</si>
  <si>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</si>
  <si>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</si>
  <si>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</si>
  <si>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</si>
  <si>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</si>
  <si>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</si>
  <si>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</si>
  <si>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</si>
  <si>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</si>
  <si>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</si>
  <si>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</si>
  <si>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</si>
  <si>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</si>
  <si>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</si>
  <si>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</si>
  <si>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</si>
  <si>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</si>
  <si>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</si>
  <si>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</si>
  <si>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</si>
  <si>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</si>
  <si>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</si>
  <si>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</si>
  <si>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</si>
  <si>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</si>
  <si>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</si>
  <si>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</si>
  <si>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</si>
  <si>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</si>
  <si>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</si>
  <si>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</si>
  <si>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</si>
  <si>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</si>
  <si>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</si>
  <si>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</si>
  <si>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</si>
  <si>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</si>
  <si>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</si>
  <si>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</si>
  <si>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</si>
  <si>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</si>
  <si>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</si>
  <si>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</si>
  <si>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</si>
  <si>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</si>
  <si>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</si>
  <si>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</si>
  <si>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</si>
  <si>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</si>
  <si>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</si>
  <si>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</si>
  <si>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</si>
  <si>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</si>
  <si>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</si>
  <si>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</si>
  <si>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</si>
  <si>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</si>
  <si>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</si>
  <si>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</si>
  <si>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</si>
  <si>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</si>
  <si>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</si>
  <si>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</si>
  <si>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</si>
  <si>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</si>
  <si>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</si>
  <si>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</si>
  <si>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</si>
  <si>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</si>
  <si>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</si>
  <si>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</si>
  <si>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</si>
  <si>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</si>
  <si>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</si>
  <si>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</si>
  <si>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</si>
  <si>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</si>
  <si>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</si>
  <si>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</si>
  <si>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</si>
  <si>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</si>
  <si>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</si>
  <si>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</si>
  <si>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</si>
  <si>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</si>
  <si>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</si>
  <si>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</si>
  <si>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</si>
  <si>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</si>
  <si>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</si>
  <si>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</si>
  <si>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</si>
  <si>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</si>
  <si>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</si>
  <si>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</si>
  <si>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</si>
  <si>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</si>
  <si>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</si>
  <si>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</si>
  <si>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</si>
  <si>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</si>
  <si>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</si>
  <si>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</si>
  <si>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</si>
  <si>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</si>
  <si>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</si>
  <si>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</si>
  <si>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</si>
  <si>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</si>
  <si>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</si>
  <si>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</si>
  <si>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</si>
  <si>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</si>
  <si>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</si>
  <si>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</si>
  <si>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</si>
  <si>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</si>
  <si>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</si>
  <si>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</si>
  <si>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</si>
  <si>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</si>
  <si>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</si>
  <si>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</si>
  <si>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</si>
  <si>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</si>
  <si>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</si>
  <si>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</si>
  <si>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</si>
  <si>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</si>
  <si>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</si>
  <si>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</si>
  <si>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</si>
  <si>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</si>
  <si>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</si>
  <si>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</si>
  <si>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</si>
  <si>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</si>
  <si>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</si>
  <si>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</si>
  <si>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</si>
  <si>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</si>
  <si>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</si>
  <si>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</si>
  <si>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</si>
  <si>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</si>
  <si>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</si>
  <si>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</si>
  <si>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</si>
  <si>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</si>
  <si>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</si>
  <si>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</si>
  <si>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</si>
  <si>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</si>
  <si>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</si>
  <si>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</si>
  <si>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</si>
  <si>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</si>
  <si>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</si>
  <si>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</si>
  <si>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</si>
  <si>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</si>
  <si>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</si>
  <si>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</si>
  <si>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</si>
  <si>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</si>
  <si>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</si>
  <si>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</si>
  <si>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</si>
  <si>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</si>
  <si>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</si>
  <si>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</si>
  <si>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</si>
  <si>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</si>
  <si>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</si>
  <si>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</si>
  <si>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</si>
  <si>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</si>
  <si>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</si>
  <si>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</si>
  <si>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</si>
  <si>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</si>
  <si>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</si>
  <si>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</si>
  <si>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</si>
  <si>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</si>
  <si>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</si>
  <si>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</si>
  <si>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</si>
  <si>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</si>
  <si>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</si>
  <si>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</si>
  <si>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</si>
  <si>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</si>
  <si>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</si>
  <si>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</si>
  <si>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</si>
  <si>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</si>
  <si>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</si>
  <si>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</si>
  <si>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</si>
  <si>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</si>
  <si>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</si>
  <si>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</si>
  <si>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</si>
  <si>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</si>
  <si>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</si>
  <si>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</si>
  <si>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</si>
  <si>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</si>
  <si>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</si>
  <si>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</si>
  <si>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</si>
  <si>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</si>
  <si>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</si>
  <si>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</si>
  <si>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</si>
  <si>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</si>
  <si>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</si>
  <si>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</si>
  <si>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</si>
  <si>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</si>
  <si>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</si>
  <si>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</si>
  <si>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</si>
  <si>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</si>
  <si>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</si>
  <si>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</si>
  <si>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</si>
  <si>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</si>
  <si>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</si>
  <si>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</si>
  <si>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</si>
  <si>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</si>
  <si>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</si>
  <si>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</si>
  <si>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</si>
  <si>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</si>
  <si>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</si>
  <si>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</si>
  <si>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</si>
  <si>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</si>
  <si>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</si>
  <si>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</si>
  <si>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</si>
  <si>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</si>
  <si>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</si>
  <si>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</si>
  <si>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</si>
  <si>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</si>
  <si>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</si>
  <si>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</si>
  <si>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</si>
  <si>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</si>
  <si>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</si>
  <si>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</si>
  <si>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</si>
  <si>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</si>
  <si>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</si>
  <si>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</si>
  <si>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</si>
  <si>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</si>
  <si>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</si>
  <si>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</si>
  <si>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</si>
  <si>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</si>
  <si>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</si>
  <si>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</si>
  <si>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</si>
  <si>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</si>
  <si>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</si>
  <si>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</si>
  <si>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</si>
  <si>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</si>
  <si>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</si>
  <si>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</si>
  <si>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</si>
  <si>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</si>
  <si>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</si>
  <si>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</si>
  <si>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</si>
  <si>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</si>
  <si>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</si>
  <si>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</si>
  <si>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</si>
  <si>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</si>
  <si>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</si>
  <si>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</si>
  <si>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</si>
  <si>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</si>
  <si>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</si>
  <si>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</si>
  <si>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</si>
  <si>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</si>
  <si>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</si>
  <si>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</si>
  <si>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</si>
  <si>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</si>
  <si>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</si>
  <si>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</si>
  <si>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</si>
  <si>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</si>
  <si>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</si>
  <si>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</si>
  <si>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</si>
  <si>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</si>
  <si>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</si>
  <si>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</si>
  <si>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</si>
  <si>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</si>
  <si>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</si>
  <si>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</si>
  <si>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</si>
  <si>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</si>
  <si>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</si>
  <si>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</si>
  <si>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</si>
  <si>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</si>
  <si>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</si>
  <si>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</si>
  <si>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</si>
  <si>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</si>
  <si>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</si>
  <si>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</si>
  <si>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</si>
  <si>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</si>
  <si>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</si>
  <si>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</si>
  <si>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</si>
  <si>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</si>
  <si>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</si>
  <si>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</si>
  <si>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</si>
  <si>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</si>
  <si>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</si>
  <si>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</si>
  <si>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</si>
  <si>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</si>
  <si>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</si>
  <si>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</si>
  <si>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</si>
  <si>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</si>
  <si>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</si>
  <si>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</si>
  <si>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</si>
  <si>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</si>
  <si>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</si>
  <si>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</si>
  <si>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</si>
  <si>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</si>
  <si>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</si>
  <si>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</si>
  <si>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</si>
  <si>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</si>
  <si>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</si>
  <si>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</si>
  <si>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</si>
  <si>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</si>
  <si>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</si>
  <si>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</si>
  <si>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</si>
  <si>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</si>
  <si>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</si>
  <si>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</si>
  <si>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</si>
  <si>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</si>
  <si>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</si>
  <si>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</si>
  <si>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</si>
  <si>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</si>
  <si>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</si>
  <si>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</si>
  <si>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</si>
  <si>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</si>
  <si>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</si>
  <si>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</si>
  <si>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</si>
  <si>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</si>
  <si>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</si>
  <si>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</si>
  <si>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</si>
  <si>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</si>
  <si>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</si>
  <si>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</si>
  <si>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</si>
  <si>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</si>
  <si>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</si>
  <si>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</si>
  <si>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</si>
  <si>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</si>
  <si>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</si>
  <si>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</si>
  <si>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</si>
  <si>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</si>
  <si>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</si>
  <si>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</si>
  <si>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</si>
  <si>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</si>
  <si>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</si>
  <si>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</si>
  <si>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</si>
  <si>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</si>
  <si>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</si>
  <si>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</si>
  <si>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</si>
  <si>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</si>
  <si>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</si>
  <si>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</si>
  <si>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</si>
  <si>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</si>
  <si>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</si>
  <si>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</si>
  <si>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</si>
  <si>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</si>
  <si>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</si>
  <si>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</si>
  <si>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</si>
  <si>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</si>
  <si>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</si>
  <si>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</si>
  <si>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</si>
  <si>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</si>
  <si>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</si>
  <si>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</si>
  <si>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</si>
  <si>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</si>
  <si>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</si>
  <si>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</si>
  <si>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</si>
  <si>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</si>
  <si>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</si>
  <si>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</si>
  <si>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</si>
  <si>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</si>
  <si>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</si>
  <si>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</si>
  <si>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</si>
  <si>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</si>
  <si>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</si>
  <si>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</si>
  <si>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</si>
  <si>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</si>
  <si>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</si>
  <si>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</si>
  <si>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</si>
  <si>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</si>
  <si>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</si>
  <si>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</si>
  <si>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</si>
  <si>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</si>
  <si>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</si>
  <si>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</si>
  <si>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</si>
  <si>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</si>
  <si>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</si>
  <si>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</si>
  <si>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</si>
  <si>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</si>
  <si>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</si>
  <si>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</si>
  <si>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</si>
  <si>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</si>
  <si>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</si>
  <si>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</si>
  <si>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</si>
  <si>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</si>
  <si>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</si>
  <si>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</si>
  <si>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</si>
  <si>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</si>
  <si>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</si>
  <si>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</si>
  <si>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</si>
  <si>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</si>
  <si>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</si>
  <si>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</si>
  <si>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</si>
  <si>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</si>
  <si>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</si>
  <si>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</si>
  <si>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</si>
  <si>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</si>
  <si>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</si>
  <si>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</si>
  <si>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</si>
  <si>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</si>
  <si>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</si>
  <si>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</si>
  <si>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</si>
  <si>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</si>
  <si>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</si>
  <si>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</si>
  <si>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</si>
  <si>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</si>
  <si>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</si>
  <si>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</si>
  <si>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</si>
  <si>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</si>
  <si>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</si>
  <si>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</si>
  <si>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</si>
  <si>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</si>
  <si>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</si>
  <si>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</si>
  <si>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</si>
  <si>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</si>
  <si>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</si>
  <si>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</si>
  <si>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</si>
  <si>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</si>
  <si>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</si>
  <si>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</si>
  <si>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</si>
  <si>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</si>
  <si>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</si>
  <si>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</si>
  <si>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</si>
  <si>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</si>
  <si>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</si>
  <si>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</si>
  <si>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</si>
  <si>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</si>
  <si>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</si>
  <si>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</si>
  <si>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</si>
  <si>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</si>
  <si>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</si>
  <si>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</si>
  <si>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</si>
  <si>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</si>
  <si>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</si>
  <si>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</si>
  <si>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</si>
  <si>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</si>
  <si>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</si>
  <si>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</si>
  <si>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</si>
  <si>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</si>
  <si>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</si>
  <si>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</si>
  <si>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</si>
  <si>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</si>
  <si>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</si>
  <si>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</si>
  <si>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</si>
  <si>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</si>
  <si>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</si>
  <si>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</si>
  <si>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</si>
  <si>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</si>
  <si>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</si>
  <si>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</si>
  <si>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</si>
  <si>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</si>
  <si>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</si>
  <si>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</si>
  <si>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</si>
  <si>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</si>
  <si>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</si>
  <si>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</si>
  <si>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</si>
  <si>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</si>
  <si>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</si>
  <si>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</si>
  <si>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</si>
  <si>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</si>
  <si>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</si>
  <si>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</si>
  <si>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</si>
  <si>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</si>
  <si>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</si>
  <si>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</si>
  <si>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</si>
  <si>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</si>
  <si>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</si>
  <si>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</si>
  <si>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</si>
  <si>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</si>
  <si>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</si>
  <si>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</si>
  <si>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</si>
  <si>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</si>
  <si>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</si>
  <si>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</si>
  <si>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</si>
  <si>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</si>
  <si>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</si>
  <si>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</si>
  <si>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</si>
  <si>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</si>
  <si>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</si>
  <si>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</si>
  <si>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</si>
  <si>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</si>
  <si>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</si>
  <si>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</si>
  <si>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</si>
  <si>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</si>
  <si>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</si>
  <si>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</si>
  <si>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</si>
  <si>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</si>
  <si>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</si>
  <si>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</si>
  <si>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</si>
  <si>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</si>
  <si>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</si>
  <si>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</si>
  <si>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</si>
  <si>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</si>
  <si>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</si>
  <si>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</si>
  <si>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</si>
  <si>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</si>
  <si>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</si>
  <si>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</si>
  <si>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</si>
  <si>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</si>
  <si>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</si>
  <si>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</si>
  <si>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</si>
  <si>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</si>
  <si>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</si>
  <si>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</si>
  <si>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</si>
  <si>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</si>
  <si>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</si>
  <si>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</si>
  <si>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</si>
  <si>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</si>
  <si>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</si>
  <si>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</si>
  <si>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</si>
  <si>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</si>
  <si>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</si>
  <si>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</si>
  <si>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</si>
  <si>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</si>
  <si>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</si>
  <si>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</si>
  <si>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</si>
  <si>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</si>
  <si>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</si>
  <si>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</si>
  <si>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</si>
  <si>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</si>
  <si>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</si>
  <si>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</si>
  <si>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</si>
  <si>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</si>
  <si>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</si>
  <si>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</si>
  <si>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</si>
  <si>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</si>
  <si>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</si>
  <si>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</si>
  <si>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</si>
  <si>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</si>
  <si>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</si>
  <si>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</si>
  <si>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</si>
  <si>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</si>
  <si>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</si>
  <si>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</si>
  <si>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</si>
  <si>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</si>
  <si>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</si>
  <si>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</si>
  <si>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</si>
  <si>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</si>
  <si>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</si>
  <si>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</si>
  <si>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</si>
  <si>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</si>
  <si>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</si>
  <si>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</si>
  <si>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</si>
  <si>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</si>
  <si>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</si>
  <si>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</si>
  <si>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</si>
  <si>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</si>
  <si>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</si>
  <si>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</si>
  <si>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</si>
  <si>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</si>
  <si>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</si>
  <si>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</si>
  <si>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</si>
  <si>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</si>
  <si>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</si>
  <si>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</si>
  <si>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</si>
  <si>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</si>
  <si>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</si>
  <si>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</si>
  <si>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</si>
  <si>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</si>
  <si>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</si>
  <si>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</si>
  <si>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</si>
  <si>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</si>
  <si>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</si>
  <si>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</si>
  <si>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</si>
  <si>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</si>
  <si>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</si>
  <si>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</si>
  <si>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</si>
  <si>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</si>
  <si>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</si>
  <si>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</si>
  <si>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</si>
  <si>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</si>
  <si>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</si>
  <si>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</si>
  <si>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</si>
  <si>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</si>
  <si>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</si>
  <si>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</si>
  <si>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</si>
  <si>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</si>
  <si>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</si>
  <si>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</si>
  <si>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</si>
  <si>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</si>
  <si>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</si>
  <si>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</si>
  <si>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</si>
  <si>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</si>
  <si>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</si>
  <si>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</si>
  <si>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</si>
  <si>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</si>
  <si>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</si>
  <si>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</si>
  <si>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</si>
  <si>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</si>
  <si>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</si>
  <si>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</si>
  <si>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</si>
  <si>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</si>
  <si>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</si>
  <si>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</si>
  <si>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</si>
  <si>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</si>
  <si>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</si>
  <si>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</si>
  <si>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</si>
  <si>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</si>
  <si>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</si>
  <si>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</si>
  <si>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</si>
  <si>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</si>
  <si>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</si>
  <si>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</si>
  <si>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</si>
  <si>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</si>
  <si>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</si>
  <si>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</si>
  <si>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</si>
  <si>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</si>
  <si>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</si>
  <si>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</si>
  <si>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</si>
  <si>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</si>
  <si>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</si>
  <si>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</si>
  <si>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</si>
  <si>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</si>
  <si>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</si>
  <si>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</si>
  <si>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</si>
  <si>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</si>
  <si>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</si>
  <si>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</si>
  <si>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</si>
  <si>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</si>
  <si>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</si>
  <si>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</si>
  <si>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</si>
  <si>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</si>
  <si>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</si>
  <si>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</si>
  <si>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</si>
  <si>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</si>
  <si>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</si>
  <si>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</si>
  <si>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</si>
  <si>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</si>
  <si>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</si>
  <si>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</si>
  <si>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</si>
  <si>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</si>
  <si>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</si>
  <si>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</si>
  <si>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</si>
  <si>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</si>
  <si>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</si>
  <si>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</si>
  <si>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</si>
  <si>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</si>
  <si>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</si>
  <si>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</si>
  <si>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</si>
  <si>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</si>
  <si>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</si>
  <si>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</si>
  <si>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</si>
  <si>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</si>
  <si>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</si>
  <si>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</si>
  <si>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</si>
  <si>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</si>
  <si>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</si>
  <si>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</si>
  <si>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</si>
  <si>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</si>
  <si>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</si>
  <si>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</si>
  <si>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</si>
  <si>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</si>
  <si>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</si>
  <si>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</si>
  <si>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</si>
  <si>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</si>
  <si>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</si>
  <si>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</si>
  <si>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</si>
  <si>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</si>
  <si>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</si>
  <si>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</si>
  <si>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</si>
  <si>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</si>
  <si>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</si>
  <si>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</si>
  <si>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</si>
  <si>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</si>
  <si>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</si>
  <si>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</si>
  <si>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</si>
  <si>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</si>
  <si>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</si>
  <si>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</si>
  <si>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</si>
  <si>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</si>
  <si>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</si>
  <si>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</si>
  <si>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</si>
  <si>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</si>
  <si>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</si>
  <si>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</si>
  <si>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</si>
  <si>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</si>
  <si>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</si>
  <si>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</si>
  <si>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</si>
  <si>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</si>
  <si>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</si>
  <si>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</si>
  <si>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</si>
  <si>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</si>
  <si>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</si>
  <si>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</si>
  <si>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</si>
  <si>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</si>
  <si>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</si>
  <si>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</si>
  <si>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</si>
  <si>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</si>
  <si>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</si>
  <si>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</si>
  <si>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</si>
  <si>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</si>
  <si>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</si>
  <si>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</si>
  <si>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</si>
  <si>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</si>
  <si>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</si>
  <si>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</si>
  <si>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</si>
  <si>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</si>
  <si>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</si>
  <si>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</si>
  <si>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</si>
  <si>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</si>
  <si>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</si>
  <si>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</si>
  <si>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</si>
  <si>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</si>
  <si>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</si>
  <si>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</si>
  <si>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</si>
  <si>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</si>
  <si>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</si>
  <si>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</si>
  <si>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</si>
  <si>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</si>
  <si>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</si>
  <si>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</si>
  <si>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</si>
  <si>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</si>
  <si>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</si>
  <si>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</si>
  <si>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</si>
  <si>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</si>
  <si>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</si>
  <si>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</si>
  <si>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</si>
  <si>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</si>
  <si>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</si>
  <si>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</si>
  <si>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</si>
  <si>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</si>
  <si>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</si>
  <si>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</si>
  <si>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</si>
  <si>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</si>
  <si>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</si>
  <si>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</si>
  <si>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</si>
  <si>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</si>
  <si>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</si>
  <si>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</si>
  <si>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</si>
  <si>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</si>
  <si>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</si>
  <si>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</si>
  <si>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</si>
  <si>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</si>
  <si>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</si>
  <si>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</si>
  <si>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</si>
  <si>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</si>
  <si>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</si>
  <si>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</si>
  <si>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</si>
  <si>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</si>
  <si>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</si>
  <si>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</si>
  <si>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</si>
  <si>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</si>
  <si>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</si>
  <si>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</si>
  <si>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</si>
  <si>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</si>
  <si>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</si>
  <si>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</si>
  <si>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</si>
  <si>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</si>
  <si>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</si>
  <si>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</si>
  <si>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</si>
  <si>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</si>
  <si>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</si>
  <si>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</si>
  <si>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</si>
  <si>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</si>
  <si>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</si>
  <si>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</si>
  <si>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</si>
  <si>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</si>
  <si>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</si>
  <si>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</si>
  <si>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</si>
  <si>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</si>
  <si>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</si>
  <si>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</si>
  <si>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</si>
  <si>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</si>
  <si>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</si>
  <si>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</si>
  <si>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</si>
  <si>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</si>
  <si>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</si>
  <si>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</si>
  <si>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</si>
  <si>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</si>
  <si>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</si>
  <si>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</si>
  <si>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</si>
  <si>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</si>
  <si>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</si>
  <si>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</si>
  <si>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</si>
  <si>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</si>
  <si>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</si>
  <si>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</si>
  <si>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</si>
  <si>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</si>
  <si>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</si>
  <si>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</si>
  <si>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</si>
  <si>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</si>
  <si>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</si>
  <si>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</si>
  <si>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</si>
  <si>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</si>
  <si>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</si>
  <si>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</si>
  <si>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</si>
  <si>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</si>
  <si>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</si>
  <si>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</si>
  <si>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</si>
  <si>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</si>
  <si>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</si>
  <si>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</si>
  <si>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</si>
  <si>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</si>
  <si>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</si>
  <si>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</si>
  <si>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</si>
  <si>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</si>
  <si>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</si>
  <si>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</si>
  <si>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</si>
  <si>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</si>
  <si>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</si>
  <si>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</si>
  <si>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</si>
  <si>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</si>
  <si>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</si>
  <si>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</si>
  <si>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</si>
  <si>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</si>
  <si>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</si>
  <si>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</si>
  <si>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</si>
  <si>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</si>
  <si>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</si>
  <si>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</si>
  <si>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</si>
  <si>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</si>
  <si>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</si>
  <si>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</si>
  <si>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</si>
  <si>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</si>
  <si>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</si>
  <si>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</si>
  <si>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</si>
  <si>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</si>
  <si>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</si>
  <si>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</si>
  <si>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</si>
  <si>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</si>
  <si>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</si>
  <si>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</si>
  <si>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</si>
  <si>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</si>
  <si>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</si>
  <si>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</si>
  <si>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</si>
  <si>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</si>
  <si>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</si>
  <si>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</si>
  <si>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</si>
  <si>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</si>
  <si>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</si>
  <si>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</si>
  <si>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</si>
  <si>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</si>
  <si>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</si>
  <si>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</si>
  <si>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</si>
  <si>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</si>
  <si>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</si>
  <si>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</si>
  <si>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</si>
  <si>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</si>
  <si>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</si>
  <si>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</si>
  <si>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</si>
  <si>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</si>
  <si>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</si>
  <si>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</si>
  <si>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</si>
  <si>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</si>
  <si>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</si>
  <si>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</si>
  <si>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</si>
  <si>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</si>
  <si>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</si>
  <si>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</si>
  <si>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</si>
  <si>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</si>
  <si>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</si>
  <si>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</si>
  <si>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</si>
  <si>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</si>
  <si>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</si>
  <si>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</si>
  <si>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</si>
  <si>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</si>
  <si>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</si>
  <si>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</si>
  <si>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</si>
  <si>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</si>
  <si>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</si>
  <si>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</si>
  <si>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</si>
  <si>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</si>
  <si>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</si>
  <si>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</si>
  <si>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</si>
  <si>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</si>
  <si>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</si>
  <si>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</si>
  <si>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</si>
  <si>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</si>
  <si>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</si>
  <si>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</si>
  <si>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</si>
  <si>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</si>
  <si>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</si>
  <si>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</si>
  <si>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</si>
  <si>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</si>
  <si>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</si>
  <si>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</si>
  <si>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</si>
  <si>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</si>
  <si>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</si>
  <si>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</si>
  <si>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</si>
  <si>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</si>
  <si>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</si>
  <si>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</si>
  <si>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</si>
  <si>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</si>
  <si>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</si>
  <si>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</si>
  <si>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</si>
  <si>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</si>
  <si>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</si>
  <si>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</si>
  <si>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</si>
  <si>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</si>
  <si>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</si>
  <si>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</si>
  <si>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</si>
  <si>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</si>
  <si>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</si>
  <si>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</si>
  <si>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</si>
  <si>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</si>
  <si>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</si>
  <si>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</si>
  <si>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</si>
  <si>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</si>
  <si>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</si>
  <si>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</si>
  <si>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</si>
  <si>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</si>
  <si>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</si>
  <si>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</si>
  <si>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</si>
  <si>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</si>
  <si>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</si>
  <si>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</si>
  <si>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</si>
  <si>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</si>
  <si>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</si>
  <si>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</si>
  <si>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</si>
  <si>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</si>
  <si>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</si>
  <si>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</si>
  <si>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</si>
  <si>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</si>
  <si>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</si>
  <si>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</si>
  <si>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</si>
  <si>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</si>
  <si>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</si>
  <si>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</si>
  <si>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</si>
  <si>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</si>
  <si>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</si>
  <si>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</si>
  <si>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</si>
  <si>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</si>
  <si>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</si>
  <si>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</si>
  <si>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</si>
  <si>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</si>
  <si>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</si>
  <si>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</si>
  <si>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</si>
  <si>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</si>
  <si>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</si>
  <si>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</si>
  <si>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</si>
  <si>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</si>
  <si>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</si>
  <si>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</si>
  <si>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</si>
  <si>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</si>
  <si>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</si>
  <si>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</si>
  <si>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</si>
  <si>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</si>
  <si>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</si>
  <si>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</si>
  <si>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</si>
  <si>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</si>
  <si>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</si>
  <si>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</si>
  <si>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</si>
  <si>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</si>
  <si>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</si>
  <si>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</si>
  <si>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</si>
  <si>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</si>
  <si>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</si>
  <si>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</si>
  <si>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</si>
  <si>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</si>
  <si>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</si>
  <si>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</si>
  <si>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</si>
  <si>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</si>
  <si>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</si>
  <si>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</si>
  <si>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</si>
  <si>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</si>
  <si>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</si>
  <si>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</si>
  <si>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</si>
  <si>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</si>
  <si>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</si>
  <si>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</si>
  <si>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</si>
  <si>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</si>
  <si>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</si>
  <si>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</si>
  <si>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</si>
  <si>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</si>
  <si>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</si>
  <si>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</si>
  <si>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</si>
  <si>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</si>
  <si>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</si>
  <si>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</si>
  <si>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</si>
  <si>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</si>
  <si>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</si>
  <si>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</si>
  <si>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</si>
  <si>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</si>
  <si>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</si>
  <si>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</si>
  <si>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</si>
  <si>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</si>
  <si>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</si>
  <si>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</si>
  <si>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</si>
  <si>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</si>
  <si>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</si>
  <si>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</si>
  <si>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</si>
  <si>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</si>
  <si>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</si>
  <si>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</si>
  <si>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</si>
  <si>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</si>
  <si>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</si>
  <si>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</si>
  <si>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</si>
  <si>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</si>
  <si>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</si>
  <si>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</si>
  <si>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</si>
  <si>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</si>
  <si>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</si>
  <si>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</si>
  <si>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</si>
  <si>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</si>
  <si>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</si>
  <si>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</si>
  <si>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</si>
  <si>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</si>
  <si>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</si>
  <si>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</si>
  <si>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</si>
  <si>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</si>
  <si>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</si>
  <si>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</si>
  <si>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</si>
  <si>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</si>
  <si>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</si>
  <si>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</si>
  <si>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</si>
  <si>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</si>
  <si>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</si>
  <si>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</si>
  <si>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</si>
  <si>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</si>
  <si>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</si>
  <si>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</si>
  <si>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</si>
  <si>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</si>
  <si>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</si>
  <si>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</si>
  <si>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</si>
  <si>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</si>
  <si>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</si>
  <si>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</si>
  <si>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</si>
  <si>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</si>
  <si>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</si>
  <si>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</si>
  <si>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</si>
  <si>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</si>
  <si>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</si>
  <si>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</si>
  <si>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</si>
  <si>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</si>
  <si>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</si>
  <si>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</si>
  <si>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</si>
  <si>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</si>
  <si>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</si>
  <si>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</si>
  <si>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</si>
  <si>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</si>
  <si>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</si>
  <si>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</si>
  <si>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</si>
  <si>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</si>
  <si>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</si>
  <si>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</si>
  <si>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</si>
  <si>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</si>
  <si>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</si>
  <si>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</si>
  <si>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</si>
  <si>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</si>
  <si>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</si>
  <si>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</si>
  <si>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</si>
  <si>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</si>
  <si>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</si>
  <si>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</si>
  <si>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</si>
  <si>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</si>
  <si>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</si>
  <si>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</si>
  <si>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</si>
  <si>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</si>
  <si>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</si>
  <si>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</si>
  <si>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</si>
  <si>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</si>
  <si>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</si>
  <si>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</si>
  <si>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</si>
  <si>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</si>
  <si>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</si>
  <si>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</si>
  <si>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</si>
  <si>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</si>
  <si>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</si>
  <si>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</si>
  <si>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</si>
  <si>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</si>
  <si>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</si>
  <si>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</si>
  <si>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</si>
  <si>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</si>
  <si>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</si>
  <si>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</si>
  <si>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</si>
  <si>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</si>
  <si>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</si>
  <si>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</si>
  <si>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</si>
  <si>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</si>
  <si>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</si>
  <si>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</si>
  <si>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</si>
  <si>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</si>
  <si>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</si>
  <si>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</si>
  <si>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</si>
  <si>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</si>
  <si>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</si>
  <si>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</si>
  <si>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</si>
  <si>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</si>
  <si>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</si>
  <si>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</si>
  <si>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</si>
  <si>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</si>
  <si>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</si>
  <si>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</si>
  <si>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</si>
  <si>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</si>
  <si>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</si>
  <si>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</si>
  <si>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</si>
  <si>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</si>
  <si>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</si>
  <si>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</si>
  <si>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</si>
  <si>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</si>
  <si>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</si>
  <si>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</si>
  <si>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</si>
  <si>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</si>
  <si>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</si>
  <si>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</si>
  <si>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</si>
  <si>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</si>
  <si>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</si>
  <si>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</si>
  <si>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</si>
  <si>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</si>
  <si>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</si>
  <si>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</si>
  <si>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</si>
  <si>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</si>
  <si>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</si>
  <si>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</si>
  <si>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</si>
  <si>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</si>
  <si>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</si>
  <si>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</si>
  <si>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</si>
  <si>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</si>
  <si>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</si>
  <si>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</si>
  <si>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</si>
  <si>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</si>
  <si>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</si>
  <si>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</si>
  <si>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</si>
  <si>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</si>
  <si>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</si>
  <si>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</si>
  <si>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</si>
  <si>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</si>
  <si>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</si>
  <si>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</si>
  <si>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</si>
  <si>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</si>
  <si>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</si>
  <si>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</si>
  <si>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</si>
  <si>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</si>
  <si>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</si>
  <si>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</si>
  <si>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</si>
  <si>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</si>
  <si>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</si>
  <si>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</si>
  <si>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</si>
  <si>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</si>
  <si>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</si>
  <si>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</si>
  <si>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</si>
  <si>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</si>
  <si>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</si>
  <si>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</si>
  <si>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</si>
  <si>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</si>
  <si>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</si>
  <si>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</si>
  <si>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</si>
  <si>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</si>
  <si>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</si>
  <si>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</si>
  <si>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</si>
  <si>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</si>
  <si>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</si>
  <si>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</si>
  <si>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</si>
  <si>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</si>
  <si>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</si>
  <si>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</si>
  <si>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</si>
  <si>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</si>
  <si>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</si>
  <si>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</si>
  <si>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</si>
  <si>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</si>
  <si>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</si>
  <si>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</si>
  <si>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</si>
  <si>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</si>
  <si>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</si>
  <si>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</si>
  <si>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</si>
  <si>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</si>
  <si>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</si>
  <si>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</si>
  <si>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</si>
  <si>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</si>
  <si>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</si>
  <si>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</si>
  <si>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</si>
  <si>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</si>
  <si>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</si>
  <si>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</si>
  <si>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</si>
  <si>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</si>
  <si>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</si>
  <si>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</si>
  <si>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</si>
  <si>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</si>
  <si>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</si>
  <si>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</si>
  <si>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</si>
  <si>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</si>
  <si>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</si>
  <si>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</si>
  <si>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</si>
  <si>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</si>
  <si>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</si>
  <si>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</si>
  <si>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</si>
  <si>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</si>
  <si>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</si>
  <si>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</si>
  <si>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</si>
  <si>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</si>
  <si>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</si>
  <si>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</si>
  <si>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</si>
  <si>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</si>
  <si>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</si>
  <si>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</si>
  <si>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</si>
  <si>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</si>
  <si>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</si>
  <si>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</si>
  <si>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</si>
  <si>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</si>
  <si>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</si>
  <si>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</si>
  <si>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</si>
  <si>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</si>
  <si>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</si>
  <si>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</si>
  <si>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</si>
  <si>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</si>
  <si>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</si>
  <si>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</si>
  <si>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</si>
  <si>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</si>
  <si>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</si>
  <si>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</si>
  <si>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</si>
  <si>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</si>
  <si>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</si>
  <si>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</si>
  <si>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</si>
  <si>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</si>
  <si>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</si>
  <si>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</si>
  <si>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</si>
  <si>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</si>
  <si>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</si>
  <si>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</si>
  <si>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</si>
  <si>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</si>
  <si>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</si>
  <si>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</si>
  <si>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</si>
  <si>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</si>
  <si>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</si>
  <si>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</si>
  <si>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</si>
  <si>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</si>
  <si>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</si>
  <si>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</si>
  <si>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</si>
  <si>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</si>
  <si>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</si>
  <si>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</si>
  <si>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</si>
  <si>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</si>
  <si>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</si>
  <si>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</si>
  <si>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</si>
  <si>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</si>
  <si>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</si>
  <si>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</si>
  <si>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</si>
  <si>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</si>
  <si>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</si>
  <si>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</si>
  <si>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</si>
  <si>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</si>
  <si>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</si>
  <si>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</si>
  <si>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</si>
  <si>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</si>
  <si>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</si>
  <si>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</si>
  <si>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</si>
  <si>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</si>
  <si>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</si>
  <si>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</si>
  <si>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</si>
  <si>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</si>
  <si>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</si>
  <si>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</si>
  <si>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</si>
  <si>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</si>
  <si>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</si>
  <si>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</si>
  <si>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</si>
  <si>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</si>
  <si>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</si>
  <si>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</si>
  <si>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</si>
  <si>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</si>
  <si>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</si>
  <si>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</si>
  <si>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</si>
  <si>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</si>
  <si>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</si>
  <si>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</si>
  <si>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</si>
  <si>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</si>
  <si>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</si>
  <si>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</si>
  <si>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</si>
  <si>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</si>
  <si>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</si>
  <si>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</si>
  <si>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</si>
  <si>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</si>
  <si>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</si>
  <si>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</si>
  <si>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</si>
  <si>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</si>
  <si>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</si>
  <si>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</si>
  <si>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</si>
  <si>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</si>
  <si>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</si>
  <si>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</si>
  <si>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</si>
  <si>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</si>
  <si>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</si>
  <si>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</si>
  <si>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</si>
  <si>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</si>
  <si>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</si>
  <si>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</si>
  <si>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</si>
  <si>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</si>
  <si>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</si>
  <si>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</si>
  <si>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</si>
  <si>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</si>
  <si>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</si>
  <si>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</si>
  <si>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</si>
  <si>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</si>
  <si>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</si>
  <si>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</si>
  <si>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</si>
  <si>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</si>
  <si>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</si>
  <si>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</si>
  <si>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</si>
  <si>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</si>
  <si>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</si>
  <si>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</si>
  <si>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</si>
  <si>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</si>
  <si>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</si>
  <si>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</si>
  <si>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</si>
  <si>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</si>
  <si>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</si>
  <si>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</si>
  <si>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</si>
  <si>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</si>
  <si>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</si>
  <si>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</si>
  <si>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</si>
  <si>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</si>
  <si>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</si>
  <si>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</si>
  <si>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</si>
  <si>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</si>
  <si>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</si>
  <si>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</si>
  <si>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</si>
  <si>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</si>
  <si>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</si>
  <si>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</si>
  <si>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</si>
  <si>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</si>
  <si>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</si>
  <si>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</si>
  <si>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</si>
  <si>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</si>
  <si>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</si>
  <si>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</si>
  <si>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</si>
  <si>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</si>
  <si>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</si>
  <si>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</si>
  <si>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</si>
  <si>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</si>
  <si>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</si>
  <si>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</si>
  <si>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</si>
  <si>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</si>
  <si>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</si>
  <si>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</si>
  <si>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</si>
  <si>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</si>
  <si>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</si>
  <si>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</si>
  <si>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</si>
  <si>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</si>
  <si>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</si>
  <si>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</si>
  <si>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</si>
  <si>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</si>
  <si>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</si>
  <si>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</si>
  <si>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</si>
  <si>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</si>
  <si>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</si>
  <si>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</si>
  <si>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</si>
  <si>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</si>
  <si>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</si>
  <si>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</si>
  <si>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</si>
  <si>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</si>
  <si>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</si>
  <si>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</si>
  <si>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</si>
  <si>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</si>
  <si>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</si>
  <si>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</si>
  <si>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</si>
  <si>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</si>
  <si>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</si>
  <si>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</si>
  <si>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</si>
  <si>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</si>
  <si>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</si>
  <si>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</si>
  <si>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</si>
  <si>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</si>
  <si>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</si>
  <si>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</si>
  <si>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</si>
  <si>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</si>
  <si>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</si>
  <si>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</si>
  <si>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</si>
  <si>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</si>
  <si>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</si>
  <si>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</si>
  <si>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</si>
  <si>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</si>
  <si>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</si>
  <si>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</si>
  <si>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</si>
  <si>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</si>
  <si>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</si>
  <si>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</si>
  <si>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</si>
  <si>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</si>
  <si>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</si>
  <si>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</si>
  <si>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</si>
  <si>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</si>
  <si>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</si>
  <si>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</si>
  <si>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</si>
  <si>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</si>
  <si>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</si>
  <si>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</si>
  <si>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</si>
  <si>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</si>
  <si>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</si>
  <si>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</si>
  <si>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</si>
  <si>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</si>
  <si>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</si>
  <si>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</si>
  <si>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</si>
  <si>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</si>
  <si>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</si>
  <si>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</si>
  <si>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</si>
  <si>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</si>
  <si>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</si>
  <si>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</si>
  <si>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</si>
  <si>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</si>
  <si>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</si>
  <si>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</si>
  <si>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</si>
  <si>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</si>
  <si>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</si>
  <si>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</si>
  <si>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</si>
  <si>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</si>
  <si>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</si>
  <si>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</si>
  <si>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</si>
  <si>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</si>
  <si>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</si>
  <si>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</si>
  <si>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</si>
  <si>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</si>
  <si>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</si>
  <si>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</si>
  <si>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</si>
  <si>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</si>
  <si>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</si>
  <si>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</si>
  <si>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</si>
  <si>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</si>
  <si>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</si>
  <si>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</si>
  <si>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</si>
  <si>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</si>
  <si>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</si>
  <si>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</si>
  <si>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</si>
  <si>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</si>
  <si>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</si>
  <si>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</si>
  <si>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</si>
  <si>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</si>
  <si>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</si>
  <si>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</si>
  <si>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</si>
  <si>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</si>
  <si>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</si>
  <si>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</si>
  <si>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</si>
  <si>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</si>
  <si>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</si>
  <si>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</si>
  <si>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</si>
  <si>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</si>
  <si>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</si>
  <si>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</si>
  <si>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</si>
  <si>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</si>
  <si>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</si>
  <si>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</si>
  <si>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</si>
  <si>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</si>
  <si>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</si>
  <si>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</si>
  <si>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</si>
  <si>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</si>
  <si>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</si>
  <si>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</si>
  <si>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</si>
  <si>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</si>
  <si>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</si>
  <si>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</si>
  <si>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</si>
  <si>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</si>
  <si>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</si>
  <si>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</si>
  <si>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</si>
  <si>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</si>
  <si>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</si>
  <si>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</si>
  <si>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</si>
  <si>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</si>
  <si>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</si>
  <si>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</si>
  <si>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</si>
  <si>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</si>
  <si>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</si>
  <si>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</si>
  <si>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</si>
  <si>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</si>
  <si>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</si>
  <si>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</si>
  <si>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</si>
  <si>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</si>
  <si>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</si>
  <si>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</si>
  <si>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</si>
  <si>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</si>
  <si>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</si>
  <si>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</si>
  <si>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</si>
  <si>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</si>
  <si>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</si>
  <si>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</si>
  <si>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</si>
  <si>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</si>
  <si>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</si>
  <si>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</si>
  <si>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</si>
  <si>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</si>
  <si>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</si>
  <si>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</si>
  <si>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</si>
  <si>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</si>
  <si>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</si>
  <si>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</si>
  <si>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</si>
  <si>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</si>
  <si>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</si>
  <si>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</si>
  <si>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</si>
  <si>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</si>
  <si>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</si>
  <si>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</si>
  <si>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</si>
  <si>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</si>
  <si>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</si>
  <si>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</si>
  <si>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</si>
  <si>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</si>
  <si>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</si>
  <si>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</si>
  <si>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</si>
  <si>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</si>
  <si>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</si>
  <si>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</si>
  <si>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</si>
  <si>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</si>
  <si>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</si>
  <si>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</si>
  <si>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</si>
  <si>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</si>
  <si>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</si>
  <si>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</si>
  <si>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</si>
  <si>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</si>
  <si>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</si>
  <si>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</si>
  <si>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</si>
  <si>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</si>
  <si>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</si>
  <si>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</si>
  <si>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</si>
  <si>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</si>
  <si>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</si>
  <si>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</si>
  <si>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</si>
  <si>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</si>
  <si>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</si>
  <si>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</si>
  <si>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</si>
  <si>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</si>
  <si>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</si>
  <si>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</si>
  <si>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</si>
  <si>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</si>
  <si>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</si>
  <si>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</si>
  <si>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</si>
  <si>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</si>
  <si>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</si>
  <si>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</si>
  <si>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</si>
  <si>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</si>
  <si>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</si>
  <si>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</si>
  <si>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</si>
  <si>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</si>
  <si>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</si>
  <si>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</si>
  <si>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</si>
  <si>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</si>
  <si>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</si>
  <si>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</si>
  <si>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</si>
  <si>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</si>
  <si>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</si>
  <si>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</si>
  <si>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</si>
  <si>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</si>
  <si>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</si>
  <si>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</si>
  <si>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</si>
  <si>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</si>
  <si>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</si>
  <si>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</si>
  <si>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</si>
  <si>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</si>
  <si>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</si>
  <si>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</si>
  <si>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</si>
  <si>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</si>
  <si>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</si>
  <si>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</si>
  <si>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</si>
  <si>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</si>
  <si>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</si>
  <si>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</si>
  <si>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</si>
  <si>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</si>
  <si>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</si>
  <si>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</si>
  <si>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</si>
  <si>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</si>
  <si>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</si>
  <si>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</si>
  <si>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</si>
  <si>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</si>
  <si>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</si>
  <si>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</si>
  <si>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</si>
  <si>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</si>
  <si>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</si>
  <si>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</si>
  <si>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</si>
  <si>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</si>
  <si>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</si>
  <si>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</si>
  <si>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</si>
  <si>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</si>
  <si>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</si>
  <si>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</si>
  <si>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</si>
  <si>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</si>
  <si>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</si>
  <si>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</si>
  <si>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</si>
  <si>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</si>
  <si>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</si>
  <si>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</si>
  <si>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</si>
  <si>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</si>
  <si>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</si>
  <si>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</si>
  <si>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</si>
  <si>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</si>
  <si>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</si>
  <si>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</si>
  <si>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</si>
  <si>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</si>
  <si>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</si>
  <si>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</si>
  <si>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</si>
  <si>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</si>
  <si>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</si>
  <si>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</si>
  <si>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</si>
  <si>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</si>
  <si>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</si>
  <si>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</si>
  <si>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</si>
  <si>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</si>
  <si>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</si>
  <si>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</si>
  <si>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</si>
  <si>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</si>
  <si>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</si>
  <si>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</si>
  <si>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</si>
  <si>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</si>
  <si>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</si>
  <si>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</si>
  <si>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</si>
  <si>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</si>
  <si>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</si>
  <si>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</si>
  <si>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</si>
  <si>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</si>
  <si>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</si>
  <si>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</si>
  <si>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</si>
  <si>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</si>
  <si>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</si>
  <si>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</si>
  <si>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</si>
  <si>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</si>
  <si>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</si>
  <si>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</si>
  <si>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</si>
  <si>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</si>
  <si>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</si>
  <si>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</si>
  <si>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</si>
  <si>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</si>
  <si>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</si>
  <si>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</si>
  <si>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</si>
  <si>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</si>
  <si>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</si>
  <si>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</si>
  <si>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</si>
  <si>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</si>
  <si>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</si>
  <si>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</si>
  <si>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</si>
  <si>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</si>
  <si>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</si>
  <si>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</si>
  <si>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</si>
  <si>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</si>
  <si>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</si>
  <si>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</si>
  <si>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</si>
  <si>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</si>
  <si>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</si>
  <si>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</si>
  <si>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</si>
  <si>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</si>
  <si>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</si>
  <si>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</si>
  <si>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</si>
  <si>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</si>
  <si>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</si>
  <si>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</si>
  <si>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</si>
  <si>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</si>
  <si>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</si>
  <si>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</si>
  <si>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</si>
  <si>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</si>
  <si>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</si>
  <si>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</si>
  <si>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</si>
  <si>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</si>
  <si>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</si>
  <si>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</si>
  <si>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</si>
  <si>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</si>
  <si>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</si>
  <si>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</si>
  <si>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</si>
  <si>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</si>
  <si>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</si>
  <si>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</si>
  <si>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</si>
  <si>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</si>
  <si>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</si>
  <si>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</si>
  <si>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</si>
  <si>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</si>
  <si>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</si>
  <si>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</si>
  <si>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</si>
  <si>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</si>
  <si>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</si>
  <si>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</si>
  <si>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</si>
  <si>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</si>
  <si>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</si>
  <si>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</si>
  <si>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</si>
  <si>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</si>
  <si>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</si>
  <si>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</si>
  <si>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</si>
  <si>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</si>
  <si>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</si>
  <si>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</si>
  <si>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</si>
  <si>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</si>
  <si>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</si>
  <si>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</si>
  <si>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</si>
  <si>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</si>
  <si>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</si>
  <si>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</si>
  <si>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</si>
  <si>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</si>
  <si>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</si>
  <si>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</si>
  <si>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</si>
  <si>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</si>
  <si>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</si>
  <si>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</si>
  <si>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</si>
  <si>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</si>
  <si>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</si>
  <si>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</si>
  <si>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</si>
  <si>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</si>
  <si>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</si>
  <si>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</si>
  <si>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</si>
  <si>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</si>
  <si>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</si>
  <si>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</si>
  <si>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</si>
  <si>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</si>
  <si>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</si>
  <si>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</si>
  <si>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</si>
  <si>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</si>
  <si>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</si>
  <si>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</si>
  <si>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</si>
  <si>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</si>
  <si>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</si>
  <si>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</si>
  <si>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</si>
  <si>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</si>
  <si>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</si>
  <si>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</si>
  <si>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</si>
  <si>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</si>
  <si>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</si>
  <si>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</si>
  <si>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</si>
  <si>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</si>
  <si>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</si>
  <si>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</si>
  <si>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</si>
  <si>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</si>
  <si>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</si>
  <si>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</si>
  <si>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</si>
  <si>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</si>
  <si>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</si>
  <si>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</si>
  <si>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</si>
  <si>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</si>
  <si>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</si>
  <si>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</si>
  <si>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</si>
  <si>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</si>
  <si>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</si>
  <si>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</si>
  <si>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</si>
  <si>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</si>
  <si>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</si>
  <si>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</si>
  <si>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</si>
  <si>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</si>
  <si>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</si>
  <si>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</si>
  <si>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</si>
  <si>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</si>
  <si>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</si>
  <si>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</si>
  <si>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</si>
  <si>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</si>
  <si>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</si>
  <si>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</si>
  <si>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</si>
  <si>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</si>
  <si>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</si>
  <si>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</si>
  <si>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</si>
  <si>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</si>
  <si>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</si>
  <si>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</si>
  <si>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</si>
  <si>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</si>
  <si>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</si>
  <si>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</si>
  <si>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</si>
  <si>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</si>
  <si>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</si>
  <si>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</si>
  <si>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</si>
  <si>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</si>
  <si>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</si>
  <si>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</si>
  <si>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</si>
  <si>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</si>
  <si>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</si>
  <si>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</si>
  <si>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</si>
  <si>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</si>
  <si>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</si>
  <si>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</si>
  <si>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</si>
  <si>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</si>
  <si>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</si>
  <si>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</si>
  <si>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</si>
  <si>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</si>
  <si>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</si>
  <si>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</si>
  <si>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</si>
  <si>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</si>
  <si>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</si>
  <si>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</si>
  <si>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</si>
  <si>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</si>
  <si>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</si>
  <si>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</si>
  <si>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</si>
  <si>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</si>
  <si>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</si>
  <si>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</si>
  <si>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</si>
  <si>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</si>
  <si>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</si>
  <si>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</si>
  <si>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</si>
  <si>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</si>
  <si>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</si>
  <si>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</si>
  <si>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</si>
  <si>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</si>
  <si>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</si>
  <si>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</si>
  <si>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</si>
  <si>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</si>
  <si>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</si>
  <si>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</si>
  <si>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</si>
  <si>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</si>
  <si>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</si>
  <si>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</si>
  <si>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</si>
  <si>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</si>
  <si>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</si>
  <si>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</si>
  <si>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</si>
  <si>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</si>
  <si>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</si>
  <si>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</si>
  <si>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</si>
  <si>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</si>
  <si>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</si>
  <si>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</si>
  <si>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</si>
  <si>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</si>
  <si>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</si>
  <si>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</si>
  <si>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</si>
  <si>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</si>
  <si>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</si>
  <si>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</si>
  <si>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</si>
  <si>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</si>
  <si>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</si>
  <si>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</si>
  <si>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</si>
  <si>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</si>
  <si>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</si>
  <si>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</si>
  <si>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</si>
  <si>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</si>
  <si>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</si>
  <si>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</si>
  <si>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</si>
  <si>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</si>
  <si>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</si>
  <si>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</si>
  <si>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</si>
  <si>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</si>
  <si>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</si>
  <si>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</si>
  <si>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</si>
  <si>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</si>
  <si>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</si>
  <si>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</si>
  <si>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</si>
  <si>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</si>
  <si>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</si>
  <si>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</si>
  <si>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</si>
  <si>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</si>
  <si>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</si>
  <si>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</si>
  <si>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</si>
  <si>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</si>
  <si>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</si>
  <si>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</si>
  <si>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</si>
  <si>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</si>
  <si>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</si>
  <si>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</si>
  <si>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</si>
  <si>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</si>
  <si>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</si>
  <si>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</si>
  <si>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</si>
  <si>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</si>
  <si>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</si>
  <si>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</si>
  <si>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</si>
  <si>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</si>
  <si>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</si>
  <si>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</si>
  <si>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</si>
  <si>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</si>
  <si>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</si>
  <si>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</si>
  <si>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</si>
  <si>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</si>
  <si>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</si>
  <si>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</si>
  <si>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</si>
  <si>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</si>
  <si>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</si>
  <si>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</si>
  <si>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</si>
  <si>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</si>
  <si>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</si>
  <si>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</si>
  <si>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</si>
  <si>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</si>
  <si>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</si>
  <si>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</si>
  <si>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</si>
  <si>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</si>
  <si>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</si>
  <si>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</si>
  <si>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</si>
  <si>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</si>
  <si>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</si>
  <si>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</si>
  <si>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</si>
  <si>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</si>
  <si>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</si>
  <si>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</si>
  <si>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</si>
  <si>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</si>
  <si>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</si>
  <si>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</si>
  <si>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</si>
  <si>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</si>
  <si>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</si>
  <si>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</si>
  <si>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</si>
  <si>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</si>
  <si>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</si>
  <si>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</si>
  <si>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</si>
  <si>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</si>
  <si>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</si>
  <si>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</si>
  <si>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</si>
  <si>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</si>
  <si>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</si>
  <si>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</si>
  <si>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</si>
  <si>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</si>
  <si>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</si>
  <si>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</si>
  <si>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</si>
  <si>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</si>
  <si>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</si>
  <si>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</si>
  <si>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</si>
  <si>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</si>
  <si>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</si>
  <si>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</si>
  <si>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</si>
  <si>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</si>
  <si>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</si>
  <si>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</si>
  <si>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</si>
  <si>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</si>
  <si>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</si>
  <si>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</si>
  <si>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</si>
  <si>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</si>
  <si>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</si>
  <si>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</si>
  <si>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</si>
  <si>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</si>
  <si>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</si>
  <si>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</si>
  <si>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</si>
  <si>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</si>
  <si>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</si>
  <si>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</si>
  <si>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</si>
  <si>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</si>
  <si>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</si>
  <si>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</si>
  <si>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</si>
  <si>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</si>
  <si>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</si>
  <si>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</si>
  <si>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</si>
  <si>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</si>
  <si>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</si>
  <si>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</si>
  <si>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</si>
  <si>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</si>
  <si>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</si>
  <si>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</si>
  <si>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</si>
  <si>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</si>
  <si>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</si>
  <si>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</si>
  <si>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</si>
  <si>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</si>
  <si>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</si>
  <si>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</si>
  <si>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</si>
  <si>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</si>
  <si>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</si>
  <si>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</si>
  <si>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</si>
  <si>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</si>
  <si>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</si>
  <si>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</si>
  <si>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</si>
  <si>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</si>
  <si>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</si>
  <si>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</si>
  <si>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</si>
  <si>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</si>
  <si>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</si>
  <si>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</si>
  <si>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</si>
  <si>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</si>
  <si>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</si>
  <si>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</si>
  <si>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</si>
  <si>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</si>
  <si>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</si>
  <si>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</si>
  <si>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</si>
  <si>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</si>
  <si>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</si>
  <si>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</si>
  <si>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</si>
  <si>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</si>
  <si>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</si>
  <si>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</si>
  <si>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</si>
  <si>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</si>
  <si>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</si>
  <si>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</si>
  <si>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</si>
  <si>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</si>
  <si>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</si>
  <si>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</si>
  <si>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</si>
  <si>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</si>
  <si>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</si>
  <si>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</si>
  <si>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</si>
  <si>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</si>
  <si>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</si>
  <si>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</si>
  <si>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</si>
  <si>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</si>
  <si>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</si>
  <si>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</si>
  <si>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</si>
  <si>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</si>
  <si>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</si>
  <si>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</si>
  <si>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</si>
  <si>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</si>
  <si>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</si>
  <si>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</si>
  <si>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</si>
  <si>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</si>
  <si>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</si>
  <si>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</si>
  <si>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</si>
  <si>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</si>
  <si>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</si>
  <si>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</si>
  <si>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</si>
  <si>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</si>
  <si>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</si>
  <si>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</si>
  <si>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</si>
  <si>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</si>
  <si>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</si>
  <si>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</si>
  <si>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</si>
  <si>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</si>
  <si>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</si>
  <si>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</si>
  <si>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</si>
  <si>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</si>
  <si>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</si>
  <si>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</si>
  <si>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</si>
  <si>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</si>
  <si>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</si>
  <si>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</si>
  <si>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</si>
  <si>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</si>
  <si>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</si>
  <si>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</si>
  <si>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</si>
  <si>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</si>
  <si>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</si>
  <si>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</si>
  <si>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</si>
  <si>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</si>
  <si>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</si>
  <si>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</si>
  <si>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</si>
  <si>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</si>
  <si>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</si>
  <si>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</si>
  <si>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</si>
  <si>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</si>
  <si>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</si>
  <si>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</si>
  <si>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</si>
  <si>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</si>
  <si>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</si>
  <si>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</si>
  <si>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</si>
  <si>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</si>
  <si>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</si>
  <si>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</si>
  <si>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</si>
  <si>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</si>
  <si>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</si>
  <si>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</si>
  <si>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</si>
  <si>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</si>
  <si>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</si>
  <si>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</si>
  <si>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</si>
  <si>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</si>
  <si>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</si>
  <si>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</si>
  <si>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</si>
  <si>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</si>
  <si>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</si>
  <si>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</si>
  <si>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</si>
  <si>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</si>
  <si>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</si>
  <si>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</si>
  <si>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</si>
  <si>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</si>
  <si>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</si>
  <si>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</si>
  <si>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</si>
  <si>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</si>
  <si>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</si>
  <si>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</si>
  <si>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</si>
  <si>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</si>
  <si>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</si>
  <si>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</si>
  <si>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</si>
  <si>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</si>
  <si>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</si>
  <si>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</si>
  <si>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</si>
  <si>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</si>
  <si>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</si>
  <si>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</si>
  <si>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</si>
  <si>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</si>
  <si>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</si>
  <si>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</si>
  <si>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</si>
  <si>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</si>
  <si>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</si>
  <si>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</si>
  <si>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</si>
  <si>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</si>
  <si>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</si>
  <si>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</si>
  <si>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</si>
  <si>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</si>
  <si>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</si>
  <si>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</si>
  <si>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</si>
  <si>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</si>
  <si>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</si>
  <si>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</si>
  <si>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</si>
  <si>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</si>
  <si>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</si>
  <si>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</si>
  <si>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</si>
  <si>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</si>
  <si>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</si>
  <si>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</si>
  <si>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</si>
  <si>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</si>
  <si>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</si>
  <si>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</si>
  <si>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</si>
  <si>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</si>
  <si>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</si>
  <si>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</si>
  <si>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</si>
  <si>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</si>
  <si>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</si>
  <si>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</si>
  <si>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</si>
  <si>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</si>
  <si>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</si>
  <si>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</si>
  <si>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</si>
  <si>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</si>
  <si>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</si>
  <si>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</si>
  <si>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</si>
  <si>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</si>
  <si>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</si>
  <si>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</si>
  <si>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</si>
  <si>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</si>
  <si>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</si>
  <si>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</si>
  <si>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</si>
  <si>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</si>
  <si>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</si>
  <si>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</si>
  <si>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</si>
  <si>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</si>
  <si>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</si>
  <si>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</si>
  <si>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</si>
  <si>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</si>
  <si>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</si>
  <si>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</si>
  <si>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</si>
  <si>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</si>
  <si>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</si>
  <si>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</si>
  <si>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</si>
  <si>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</si>
  <si>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</si>
  <si>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</si>
  <si>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</si>
  <si>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</si>
  <si>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</si>
  <si>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</si>
  <si>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</si>
  <si>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</si>
  <si>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</si>
  <si>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</si>
  <si>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</si>
  <si>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</si>
  <si>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</si>
  <si>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</si>
  <si>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</si>
  <si>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</si>
  <si>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</si>
  <si>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</si>
  <si>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</si>
  <si>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</si>
  <si>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</si>
  <si>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</si>
  <si>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</si>
  <si>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</si>
  <si>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</si>
  <si>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</si>
  <si>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</si>
  <si>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</si>
  <si>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</si>
  <si>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</si>
  <si>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</si>
  <si>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</si>
  <si>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</si>
  <si>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</si>
  <si>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</si>
  <si>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</si>
  <si>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</si>
  <si>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</si>
  <si>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</si>
  <si>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</si>
  <si>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</si>
  <si>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</si>
  <si>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</si>
  <si>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</si>
  <si>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</si>
  <si>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</si>
  <si>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</si>
  <si>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</si>
  <si>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</si>
  <si>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</si>
  <si>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</si>
  <si>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</si>
  <si>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</si>
  <si>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</si>
  <si>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</si>
  <si>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</si>
  <si>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</si>
  <si>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</si>
  <si>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</si>
  <si>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</si>
  <si>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</si>
  <si>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</si>
  <si>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</si>
  <si>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</si>
  <si>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</si>
  <si>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</si>
  <si>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</si>
  <si>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</si>
  <si>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</si>
  <si>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</si>
  <si>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</si>
  <si>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</si>
  <si>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</si>
  <si>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</si>
  <si>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</si>
  <si>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</si>
  <si>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</si>
  <si>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</si>
  <si>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</si>
  <si>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</si>
  <si>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</si>
  <si>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</si>
  <si>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</si>
  <si>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</si>
  <si>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</si>
  <si>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</si>
  <si>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</si>
  <si>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</si>
  <si>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</si>
  <si>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</si>
  <si>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</si>
  <si>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</si>
  <si>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</si>
  <si>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</si>
  <si>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</si>
  <si>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</si>
  <si>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</si>
  <si>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</si>
  <si>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</si>
  <si>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</si>
  <si>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</si>
  <si>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</si>
  <si>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</si>
  <si>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</si>
  <si>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</si>
  <si>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</si>
  <si>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</si>
  <si>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</si>
  <si>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</si>
  <si>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</si>
  <si>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</si>
  <si>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</si>
  <si>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</si>
  <si>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</si>
  <si>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</si>
  <si>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</si>
  <si>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</si>
  <si>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</si>
  <si>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</si>
  <si>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</si>
  <si>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</si>
  <si>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</si>
  <si>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</si>
  <si>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</si>
  <si>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</si>
  <si>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</si>
  <si>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</si>
  <si>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</si>
  <si>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</si>
  <si>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</si>
  <si>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</si>
  <si>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</si>
  <si>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</si>
  <si>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</si>
  <si>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</si>
  <si>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</si>
  <si>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</si>
  <si>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</si>
  <si>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</si>
  <si>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</si>
  <si>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</si>
  <si>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</si>
  <si>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</si>
  <si>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</si>
  <si>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</si>
  <si>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</si>
  <si>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</si>
  <si>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</si>
  <si>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</si>
  <si>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</si>
  <si>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</si>
  <si>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</si>
  <si>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</si>
  <si>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</si>
  <si>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</si>
  <si>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</si>
  <si>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</si>
  <si>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</si>
  <si>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</si>
  <si>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</si>
  <si>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</si>
  <si>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</si>
  <si>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</si>
  <si>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</si>
  <si>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</si>
  <si>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</si>
  <si>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</si>
  <si>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</si>
  <si>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</si>
  <si>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</si>
  <si>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</si>
  <si>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</si>
  <si>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</si>
  <si>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</si>
  <si>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</si>
  <si>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</si>
  <si>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</si>
  <si>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</si>
  <si>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</si>
  <si>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</si>
  <si>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</si>
  <si>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</si>
  <si>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</si>
  <si>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</si>
  <si>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</si>
  <si>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</si>
  <si>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</si>
  <si>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</si>
  <si>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</si>
  <si>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</si>
  <si>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</si>
  <si>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</si>
  <si>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</si>
  <si>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</si>
  <si>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</si>
  <si>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</si>
  <si>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</si>
  <si>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</si>
  <si>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</si>
  <si>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</si>
  <si>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</si>
  <si>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</si>
  <si>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</si>
  <si>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</si>
  <si>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</si>
  <si>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</si>
  <si>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</si>
  <si>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</si>
  <si>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</si>
  <si>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</si>
  <si>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</si>
  <si>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</si>
  <si>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</si>
  <si>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</si>
  <si>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</si>
  <si>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</si>
  <si>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</si>
  <si>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</si>
  <si>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</si>
  <si>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</si>
  <si>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</si>
  <si>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</si>
  <si>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</si>
  <si>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</si>
  <si>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</si>
  <si>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</si>
  <si>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</si>
  <si>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</si>
  <si>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</si>
  <si>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</si>
  <si>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</si>
  <si>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</si>
  <si>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</si>
  <si>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</si>
  <si>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</si>
  <si>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</si>
  <si>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</si>
  <si>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</si>
  <si>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</si>
  <si>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</si>
  <si>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</si>
  <si>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</si>
  <si>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</si>
  <si>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</si>
  <si>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</si>
  <si>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</si>
  <si>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</si>
  <si>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</si>
  <si>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</si>
  <si>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</si>
  <si>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</si>
  <si>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</si>
  <si>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</si>
  <si>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</si>
  <si>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</si>
  <si>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</si>
  <si>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</si>
  <si>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</si>
  <si>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</si>
  <si>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</si>
  <si>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</si>
  <si>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</si>
  <si>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</si>
  <si>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</si>
  <si>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</si>
  <si>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</si>
  <si>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</si>
  <si>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</si>
  <si>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</si>
  <si>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</si>
  <si>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</si>
  <si>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</si>
  <si>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</si>
  <si>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</si>
  <si>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</si>
  <si>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</si>
  <si>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</si>
  <si>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</si>
  <si>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</si>
  <si>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</si>
  <si>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</si>
  <si>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</si>
  <si>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</si>
  <si>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</si>
  <si>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</si>
  <si>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</si>
  <si>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</si>
  <si>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</si>
  <si>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</si>
  <si>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</si>
  <si>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</si>
  <si>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</si>
  <si>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</si>
  <si>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</si>
  <si>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</si>
  <si>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</si>
  <si>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</si>
  <si>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</si>
  <si>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</si>
  <si>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</si>
  <si>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</si>
  <si>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</si>
  <si>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</si>
  <si>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</si>
  <si>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</si>
  <si>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</si>
  <si>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</si>
  <si>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</si>
  <si>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</si>
  <si>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</si>
  <si>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</si>
  <si>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</si>
  <si>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</si>
  <si>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</si>
  <si>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</si>
  <si>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</si>
  <si>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</si>
  <si>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</si>
  <si>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</si>
  <si>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</si>
  <si>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</si>
  <si>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</si>
  <si>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</si>
  <si>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</si>
  <si>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</si>
  <si>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</si>
  <si>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</si>
  <si>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</si>
  <si>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</si>
  <si>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</si>
  <si>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</si>
  <si>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</si>
  <si>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</si>
  <si>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</si>
  <si>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</si>
  <si>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</si>
  <si>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</si>
  <si>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</si>
  <si>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</si>
  <si>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</si>
  <si>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</si>
  <si>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</si>
  <si>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</si>
  <si>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</si>
  <si>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</si>
  <si>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</si>
  <si>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</si>
  <si>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</si>
  <si>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</si>
  <si>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</si>
  <si>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</si>
  <si>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</si>
  <si>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</si>
  <si>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</si>
  <si>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</si>
  <si>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</si>
  <si>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</si>
  <si>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</si>
  <si>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</si>
  <si>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</si>
  <si>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</si>
  <si>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</si>
  <si>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</si>
  <si>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</si>
  <si>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</si>
  <si>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</si>
  <si>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</si>
  <si>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</si>
  <si>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</si>
  <si>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</si>
  <si>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</si>
  <si>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</si>
  <si>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</si>
  <si>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</si>
  <si>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</si>
  <si>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</si>
  <si>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</si>
  <si>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</si>
  <si>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</si>
  <si>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</si>
  <si>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</si>
  <si>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</si>
  <si>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</si>
  <si>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</si>
  <si>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</si>
  <si>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</si>
  <si>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</si>
  <si>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</si>
  <si>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</si>
  <si>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</si>
  <si>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</si>
  <si>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</si>
  <si>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</si>
  <si>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</si>
  <si>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</si>
  <si>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</si>
  <si>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</si>
  <si>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</si>
  <si>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</si>
  <si>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</si>
  <si>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</si>
  <si>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</si>
  <si>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</si>
  <si>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</si>
  <si>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</si>
  <si>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</si>
  <si>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</si>
  <si>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</si>
  <si>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</si>
  <si>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</si>
  <si>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</si>
  <si>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</si>
  <si>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</si>
  <si>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</si>
  <si>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</si>
  <si>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</si>
  <si>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</si>
  <si>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</si>
  <si>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</si>
  <si>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</si>
  <si>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</si>
  <si>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</si>
  <si>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</si>
  <si>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</si>
  <si>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</si>
  <si>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</si>
  <si>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</si>
  <si>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</si>
  <si>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</si>
  <si>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</si>
  <si>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</si>
  <si>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</si>
  <si>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</si>
  <si>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</si>
  <si>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</si>
  <si>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</si>
  <si>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</si>
  <si>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</si>
  <si>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</si>
  <si>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</si>
  <si>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</si>
  <si>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</si>
  <si>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</si>
  <si>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</si>
  <si>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</si>
  <si>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</si>
  <si>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</si>
  <si>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</si>
  <si>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</si>
  <si>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</si>
  <si>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</si>
  <si>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</si>
  <si>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</si>
  <si>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</si>
  <si>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</si>
  <si>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</si>
  <si>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</si>
  <si>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</si>
  <si>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</si>
  <si>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</si>
  <si>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</si>
  <si>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</si>
  <si>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</si>
  <si>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</si>
  <si>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</si>
  <si>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</si>
  <si>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</si>
  <si>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</si>
  <si>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</si>
  <si>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</si>
  <si>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</si>
  <si>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</si>
  <si>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</si>
  <si>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</si>
  <si>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</si>
  <si>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</si>
  <si>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</si>
  <si>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</si>
  <si>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</si>
  <si>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</si>
  <si>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</si>
  <si>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</si>
  <si>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</si>
  <si>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</si>
  <si>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</si>
  <si>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</si>
  <si>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</si>
  <si>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</si>
  <si>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</si>
  <si>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</si>
  <si>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</si>
  <si>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</si>
  <si>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</si>
  <si>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</si>
  <si>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</si>
  <si>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</si>
  <si>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</si>
  <si>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</si>
  <si>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</si>
  <si>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</si>
  <si>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</si>
  <si>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</si>
  <si>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</si>
  <si>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</si>
  <si>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</si>
  <si>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</si>
  <si>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</si>
  <si>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</si>
  <si>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</si>
  <si>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</si>
  <si>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</si>
  <si>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</si>
  <si>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</si>
  <si>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</si>
  <si>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</si>
  <si>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</si>
  <si>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</si>
  <si>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</si>
  <si>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</si>
  <si>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</si>
  <si>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</si>
  <si>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</si>
  <si>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</si>
  <si>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</si>
  <si>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</si>
  <si>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</si>
  <si>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</si>
  <si>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</si>
  <si>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</si>
  <si>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</si>
  <si>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</si>
  <si>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</si>
  <si>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</si>
  <si>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</si>
  <si>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</si>
  <si>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</si>
  <si>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</si>
  <si>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</si>
  <si>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</si>
  <si>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</si>
  <si>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</si>
  <si>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</si>
  <si>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</si>
  <si>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</si>
  <si>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</si>
  <si>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</si>
  <si>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</si>
  <si>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</si>
  <si>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</si>
  <si>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</si>
  <si>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</si>
  <si>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</si>
  <si>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</si>
  <si>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</si>
  <si>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</si>
  <si>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</si>
  <si>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</si>
  <si>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</si>
  <si>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</si>
  <si>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</si>
  <si>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</si>
  <si>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</si>
  <si>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</si>
  <si>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</si>
  <si>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</si>
  <si>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</si>
  <si>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</si>
  <si>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</si>
  <si>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</si>
  <si>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</si>
  <si>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</si>
  <si>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</si>
  <si>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</si>
  <si>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</si>
  <si>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</si>
  <si>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</si>
  <si>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</si>
  <si>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</si>
  <si>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</si>
  <si>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</si>
  <si>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</si>
  <si>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</si>
  <si>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</si>
  <si>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</si>
  <si>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</si>
  <si>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</si>
  <si>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</si>
  <si>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</si>
  <si>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</si>
  <si>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</si>
  <si>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</si>
  <si>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</si>
  <si>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</si>
  <si>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</si>
  <si>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</si>
  <si>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</si>
  <si>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</si>
  <si>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</si>
  <si>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</si>
  <si>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</si>
  <si>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</si>
  <si>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</si>
  <si>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</si>
  <si>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</si>
  <si>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</si>
  <si>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</si>
  <si>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</si>
  <si>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</si>
  <si>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</si>
  <si>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</si>
  <si>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</si>
  <si>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</si>
  <si>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</si>
  <si>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</si>
  <si>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</si>
  <si>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</si>
  <si>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</si>
  <si>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</si>
  <si>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</si>
  <si>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</si>
  <si>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</si>
  <si>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</si>
  <si>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</si>
  <si>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</si>
  <si>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</si>
  <si>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</si>
  <si>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</si>
  <si>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</si>
  <si>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</si>
  <si>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</si>
  <si>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</si>
  <si>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</si>
  <si>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</si>
  <si>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</si>
  <si>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</si>
  <si>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</si>
  <si>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</si>
  <si>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</si>
  <si>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</si>
  <si>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</si>
  <si>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</si>
  <si>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</si>
  <si>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</si>
  <si>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</si>
  <si>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</si>
  <si>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</si>
  <si>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</si>
  <si>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</si>
  <si>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</si>
  <si>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</si>
  <si>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</si>
  <si>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</si>
  <si>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</si>
  <si>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</si>
  <si>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</si>
  <si>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</si>
  <si>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</si>
  <si>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</si>
  <si>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</si>
  <si>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</si>
  <si>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</si>
  <si>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</si>
  <si>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</si>
  <si>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</si>
  <si>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</si>
  <si>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</si>
  <si>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</si>
  <si>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</si>
  <si>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</si>
  <si>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</si>
  <si>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</si>
  <si>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</si>
  <si>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</si>
  <si>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</si>
  <si>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</si>
  <si>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</si>
  <si>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</si>
  <si>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</si>
  <si>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</si>
  <si>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</si>
  <si>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</si>
  <si>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</si>
  <si>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</si>
  <si>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</si>
  <si>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</si>
  <si>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</si>
  <si>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</si>
  <si>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</si>
  <si>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</si>
  <si>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</si>
  <si>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</si>
  <si>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</si>
  <si>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</si>
  <si>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</si>
  <si>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</si>
  <si>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</si>
  <si>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</si>
  <si>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</si>
  <si>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</si>
  <si>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</si>
  <si>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</si>
  <si>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</si>
  <si>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</si>
  <si>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</si>
  <si>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</si>
  <si>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</si>
  <si>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</si>
  <si>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</si>
  <si>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</si>
  <si>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</si>
  <si>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</si>
  <si>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</si>
  <si>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</si>
  <si>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</si>
  <si>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</si>
  <si>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</si>
  <si>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</si>
  <si>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</si>
  <si>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</si>
  <si>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</si>
  <si>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</si>
  <si>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</si>
  <si>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</si>
  <si>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</si>
  <si>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</si>
  <si>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</si>
  <si>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</si>
  <si>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</si>
  <si>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</si>
  <si>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</si>
  <si>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</si>
  <si>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</si>
  <si>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</si>
  <si>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</si>
  <si>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</si>
  <si>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</si>
  <si>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</si>
  <si>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</si>
  <si>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</si>
  <si>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</si>
  <si>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</si>
  <si>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</si>
  <si>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</si>
  <si>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</si>
  <si>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</si>
  <si>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</si>
  <si>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</si>
  <si>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</si>
  <si>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</si>
  <si>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</si>
  <si>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</si>
  <si>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</si>
  <si>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</si>
  <si>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</si>
  <si>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</si>
  <si>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</si>
  <si>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</si>
  <si>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</si>
  <si>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</si>
  <si>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</si>
  <si>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</si>
  <si>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</si>
  <si>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</si>
  <si>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</si>
  <si>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</si>
  <si>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</si>
  <si>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</si>
  <si>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</si>
  <si>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</si>
  <si>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</si>
  <si>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</si>
  <si>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</si>
  <si>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</si>
  <si>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</si>
  <si>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</si>
  <si>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</si>
  <si>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</si>
  <si>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</si>
  <si>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</si>
  <si>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</si>
  <si>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</si>
  <si>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</si>
  <si>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</si>
  <si>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</si>
  <si>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</si>
  <si>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</si>
  <si>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</si>
  <si>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</si>
  <si>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</si>
  <si>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</si>
  <si>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</si>
  <si>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</si>
  <si>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</si>
  <si>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</si>
  <si>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</si>
  <si>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</si>
  <si>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</si>
  <si>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</si>
  <si>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</si>
  <si>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</si>
  <si>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</si>
  <si>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</si>
  <si>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</si>
  <si>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</si>
  <si>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</si>
  <si>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</si>
  <si>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</si>
  <si>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</si>
  <si>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</si>
  <si>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</si>
  <si>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</si>
  <si>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</si>
  <si>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</si>
  <si>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</si>
  <si>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</si>
  <si>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</si>
  <si>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</si>
  <si>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</si>
  <si>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</si>
  <si>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</si>
  <si>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</si>
  <si>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</si>
  <si>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</si>
  <si>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</si>
  <si>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</si>
  <si>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</si>
  <si>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</si>
  <si>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</si>
  <si>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</si>
  <si>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</si>
  <si>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</si>
  <si>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</si>
  <si>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</si>
  <si>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</si>
  <si>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</si>
  <si>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</si>
  <si>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</si>
  <si>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</si>
  <si>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</si>
  <si>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</si>
  <si>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</si>
  <si>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</si>
  <si>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</si>
  <si>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</si>
  <si>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</si>
  <si>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</si>
  <si>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</si>
  <si>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</si>
  <si>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</si>
  <si>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</si>
  <si>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</si>
  <si>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</si>
  <si>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</si>
  <si>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</si>
  <si>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</si>
  <si>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</si>
  <si>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</si>
  <si>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</si>
  <si>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</si>
  <si>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</si>
  <si>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</si>
  <si>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</si>
  <si>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</si>
  <si>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</si>
  <si>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</si>
  <si>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</si>
  <si>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</si>
  <si>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</si>
  <si>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</si>
  <si>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</si>
  <si>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</si>
  <si>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</si>
  <si>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</si>
  <si>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</si>
  <si>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</si>
  <si>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</si>
  <si>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</si>
  <si>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</si>
  <si>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</si>
  <si>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</si>
  <si>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</si>
  <si>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</si>
  <si>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</si>
  <si>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</si>
  <si>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</si>
  <si>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</si>
  <si>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</si>
  <si>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</si>
  <si>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</si>
  <si>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</si>
  <si>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</si>
  <si>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</si>
  <si>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</si>
  <si>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</si>
  <si>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</si>
  <si>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</si>
  <si>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</si>
  <si>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</si>
  <si>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</si>
  <si>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</si>
  <si>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</si>
  <si>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</si>
  <si>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</si>
  <si>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</si>
  <si>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</si>
  <si>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</si>
  <si>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</si>
  <si>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</si>
  <si>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</si>
  <si>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</si>
  <si>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</si>
  <si>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</si>
  <si>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</si>
  <si>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</si>
  <si>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</si>
  <si>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</si>
  <si>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</si>
  <si>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</si>
  <si>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</si>
  <si>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</si>
  <si>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</si>
  <si>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</si>
  <si>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</si>
  <si>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</si>
  <si>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</si>
  <si>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</si>
  <si>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</si>
  <si>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</si>
  <si>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</si>
  <si>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</si>
  <si>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</si>
  <si>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</si>
  <si>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</si>
  <si>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</si>
  <si>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</si>
  <si>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</si>
  <si>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</si>
  <si>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</si>
  <si>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</si>
  <si>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</si>
  <si>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</si>
  <si>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</si>
  <si>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</si>
  <si>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</si>
  <si>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</si>
  <si>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</si>
  <si>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</si>
  <si>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</si>
  <si>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</si>
  <si>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</si>
  <si>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</si>
  <si>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</si>
  <si>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</si>
  <si>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</si>
  <si>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</si>
  <si>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</si>
  <si>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</si>
  <si>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</si>
  <si>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</si>
  <si>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</si>
  <si>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</si>
  <si>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</si>
  <si>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</si>
  <si>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</si>
  <si>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</si>
  <si>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</si>
  <si>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</si>
  <si>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</si>
  <si>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</si>
  <si>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</si>
  <si>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</si>
  <si>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</si>
  <si>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</si>
  <si>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</si>
  <si>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</si>
  <si>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</si>
  <si>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</si>
  <si>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</si>
  <si>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</si>
  <si>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</si>
  <si>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</si>
  <si>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</si>
  <si>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</si>
  <si>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</si>
  <si>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</si>
  <si>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</si>
  <si>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</si>
  <si>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</si>
  <si>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</si>
  <si>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</si>
  <si>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</si>
  <si>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</si>
  <si>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</si>
  <si>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</si>
  <si>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</si>
  <si>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</si>
  <si>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</si>
  <si>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</si>
  <si>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</si>
  <si>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</si>
  <si>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</si>
  <si>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</si>
  <si>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</si>
  <si>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</si>
  <si>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</si>
  <si>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</si>
  <si>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</si>
  <si>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</si>
  <si>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</si>
  <si>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</si>
  <si>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</si>
  <si>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</si>
  <si>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</si>
  <si>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</si>
  <si>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</si>
  <si>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</si>
  <si>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</si>
  <si>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</si>
  <si>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</si>
  <si>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</si>
  <si>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</si>
  <si>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</si>
  <si>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</si>
  <si>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</si>
  <si>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</si>
  <si>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</si>
  <si>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</si>
  <si>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</si>
  <si>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</si>
  <si>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</si>
  <si>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</si>
  <si>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</si>
  <si>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</si>
  <si>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</si>
  <si>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</si>
  <si>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</si>
  <si>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</si>
  <si>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</si>
  <si>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</si>
  <si>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</si>
  <si>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</si>
  <si>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</si>
  <si>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</si>
  <si>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</si>
  <si>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</si>
  <si>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</si>
  <si>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</si>
  <si>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</si>
  <si>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</si>
  <si>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</si>
  <si>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</si>
  <si>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</si>
  <si>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</si>
  <si>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</si>
  <si>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</si>
  <si>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</si>
  <si>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</si>
  <si>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</si>
  <si>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</si>
  <si>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</si>
  <si>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</si>
  <si>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</si>
  <si>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</si>
  <si>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</si>
  <si>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</si>
  <si>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</si>
  <si>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</si>
  <si>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</si>
  <si>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</si>
  <si>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</si>
  <si>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</si>
  <si>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</si>
  <si>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</si>
  <si>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</si>
  <si>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</si>
  <si>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</si>
  <si>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</si>
  <si>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</si>
  <si>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</si>
  <si>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</si>
  <si>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</si>
  <si>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</si>
  <si>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</si>
  <si>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</si>
  <si>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</si>
  <si>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</si>
  <si>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</si>
  <si>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</si>
  <si>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</si>
  <si>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</si>
  <si>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</si>
  <si>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</si>
  <si>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</si>
  <si>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</si>
  <si>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</si>
  <si>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</si>
  <si>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</si>
  <si>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</si>
  <si>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</si>
  <si>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</si>
  <si>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</si>
  <si>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</si>
  <si>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</si>
  <si>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</si>
  <si>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</si>
  <si>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</si>
  <si>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</si>
  <si>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</si>
  <si>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</si>
  <si>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</si>
  <si>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</si>
  <si>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</si>
  <si>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</si>
  <si>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</si>
  <si>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</si>
  <si>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</si>
  <si>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</si>
  <si>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</si>
  <si>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</si>
  <si>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</si>
  <si>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</si>
  <si>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</si>
  <si>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</si>
  <si>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</si>
  <si>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</si>
  <si>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</si>
  <si>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</si>
  <si>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</si>
  <si>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</si>
  <si>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</si>
  <si>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</si>
  <si>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</si>
  <si>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</si>
  <si>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</si>
  <si>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</si>
  <si>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</si>
  <si>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</si>
  <si>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</si>
  <si>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</si>
  <si>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</si>
  <si>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</si>
  <si>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</si>
  <si>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</si>
  <si>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</si>
  <si>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</si>
  <si>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</si>
  <si>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</si>
  <si>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</si>
  <si>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</si>
  <si>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</si>
  <si>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</si>
  <si>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</si>
  <si>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</si>
  <si>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</si>
  <si>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</si>
  <si>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</si>
  <si>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</si>
  <si>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</si>
  <si>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</si>
  <si>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</si>
  <si>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</si>
  <si>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</si>
  <si>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</si>
  <si>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</si>
  <si>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</si>
  <si>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</si>
  <si>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</si>
  <si>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</si>
  <si>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</si>
  <si>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</si>
  <si>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</si>
  <si>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</si>
  <si>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</si>
  <si>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</si>
  <si>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</si>
  <si>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</si>
  <si>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</si>
  <si>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</si>
  <si>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</si>
  <si>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</si>
  <si>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</si>
  <si>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</si>
  <si>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</si>
  <si>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</si>
  <si>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</si>
  <si>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</si>
  <si>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</si>
  <si>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</si>
  <si>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</si>
  <si>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</si>
  <si>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</si>
  <si>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</si>
  <si>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</si>
  <si>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</si>
  <si>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</si>
  <si>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</si>
  <si>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</si>
  <si>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</si>
  <si>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</si>
  <si>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</si>
  <si>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</si>
  <si>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</si>
  <si>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</si>
  <si>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</si>
  <si>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</si>
  <si>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</si>
  <si>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</si>
  <si>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</si>
  <si>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</si>
  <si>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</si>
  <si>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</si>
  <si>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</si>
  <si>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</si>
  <si>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</si>
  <si>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</si>
  <si>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</si>
  <si>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</si>
  <si>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</si>
  <si>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</si>
  <si>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</si>
  <si>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</si>
  <si>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</si>
  <si>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</si>
  <si>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</si>
  <si>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</si>
  <si>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</si>
  <si>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</si>
  <si>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</si>
  <si>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</si>
  <si>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</si>
  <si>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</si>
  <si>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</si>
  <si>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</si>
  <si>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</si>
  <si>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</si>
  <si>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</si>
  <si>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</si>
  <si>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</si>
  <si>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</si>
  <si>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</si>
  <si>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</si>
  <si>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</si>
  <si>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</si>
  <si>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</si>
  <si>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</si>
  <si>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</si>
  <si>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</si>
  <si>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</si>
  <si>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</si>
  <si>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</si>
  <si>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</si>
  <si>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</si>
  <si>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</si>
  <si>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</si>
  <si>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</si>
  <si>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</si>
  <si>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</si>
  <si>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</si>
  <si>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</si>
  <si>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</si>
  <si>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</si>
  <si>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</si>
  <si>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</si>
  <si>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</si>
  <si>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</si>
  <si>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</si>
  <si>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</si>
  <si>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</si>
  <si>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</si>
  <si>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</si>
  <si>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</si>
  <si>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</si>
  <si>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</si>
  <si>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</si>
  <si>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</si>
  <si>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</si>
  <si>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</si>
  <si>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</si>
  <si>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</si>
  <si>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</si>
  <si>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</si>
  <si>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</si>
  <si>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</si>
  <si>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</si>
  <si>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</si>
  <si>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</si>
  <si>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</si>
  <si>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</si>
  <si>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</si>
  <si>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</si>
  <si>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</si>
  <si>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</si>
  <si>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</si>
  <si>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</si>
  <si>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</si>
  <si>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</si>
  <si>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</si>
  <si>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</si>
  <si>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</si>
  <si>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</si>
  <si>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</si>
  <si>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</si>
  <si>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</si>
  <si>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</si>
  <si>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</si>
  <si>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</si>
  <si>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</si>
  <si>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</si>
  <si>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</si>
  <si>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</si>
  <si>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</si>
  <si>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</si>
  <si>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</si>
  <si>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</si>
  <si>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</si>
  <si>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</si>
  <si>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</si>
  <si>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</si>
  <si>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</si>
  <si>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</si>
  <si>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</si>
  <si>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</si>
  <si>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</si>
  <si>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</si>
  <si>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</si>
  <si>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</si>
  <si>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</si>
  <si>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</si>
  <si>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</si>
  <si>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</si>
  <si>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</si>
  <si>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</si>
  <si>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</si>
  <si>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</si>
  <si>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</si>
  <si>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</si>
  <si>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</si>
  <si>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</si>
  <si>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</si>
  <si>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</si>
  <si>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</si>
  <si>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</si>
  <si>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</si>
  <si>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</si>
  <si>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</si>
  <si>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</si>
  <si>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</si>
  <si>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</si>
  <si>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</si>
  <si>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</si>
  <si>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</si>
  <si>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</si>
  <si>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</si>
  <si>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</si>
  <si>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</si>
  <si>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</si>
  <si>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</si>
  <si>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</si>
  <si>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</si>
  <si>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</si>
  <si>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</si>
  <si>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</si>
  <si>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</si>
  <si>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</si>
  <si>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</si>
  <si>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</si>
  <si>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</si>
  <si>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</si>
  <si>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</si>
  <si>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</si>
  <si>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</si>
  <si>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</si>
  <si>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</si>
  <si>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</si>
  <si>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</si>
  <si>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</si>
  <si>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</si>
  <si>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</si>
  <si>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</si>
  <si>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</si>
  <si>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</si>
  <si>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</si>
  <si>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</si>
  <si>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</si>
  <si>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</si>
  <si>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</si>
  <si>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</si>
  <si>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</si>
  <si>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</si>
  <si>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</si>
  <si>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</si>
  <si>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</si>
  <si>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</si>
  <si>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</si>
  <si>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</si>
  <si>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</si>
  <si>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</si>
  <si>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</si>
  <si>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</si>
  <si>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</si>
  <si>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</si>
  <si>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</si>
  <si>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</si>
  <si>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</si>
  <si>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</si>
  <si>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</si>
  <si>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</si>
  <si>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</si>
  <si>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</si>
  <si>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</si>
  <si>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</si>
  <si>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</si>
  <si>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</si>
  <si>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</si>
  <si>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</si>
  <si>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</si>
  <si>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</si>
  <si>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</si>
  <si>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</si>
  <si>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</si>
  <si>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</si>
  <si>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</si>
  <si>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</si>
  <si>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</si>
  <si>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</si>
  <si>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</si>
  <si>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</si>
  <si>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</si>
  <si>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</si>
  <si>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</si>
  <si>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</si>
  <si>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</si>
  <si>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</si>
  <si>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</si>
  <si>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</si>
  <si>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</si>
  <si>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</si>
  <si>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</si>
  <si>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</si>
  <si>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</si>
  <si>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</si>
  <si>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</si>
  <si>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</si>
  <si>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</si>
  <si>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</si>
  <si>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</si>
  <si>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</si>
  <si>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</si>
  <si>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</si>
  <si>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</si>
  <si>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</si>
  <si>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</si>
  <si>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</si>
  <si>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</si>
  <si>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</si>
  <si>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</si>
  <si>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</si>
  <si>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</si>
  <si>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</si>
  <si>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</si>
  <si>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</si>
  <si>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</si>
  <si>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</si>
  <si>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</si>
  <si>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</si>
  <si>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</si>
  <si>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</si>
  <si>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</si>
  <si>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</si>
  <si>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</si>
  <si>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</si>
  <si>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</si>
  <si>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</si>
  <si>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</si>
  <si>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</si>
  <si>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</si>
  <si>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</si>
  <si>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</si>
  <si>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</si>
  <si>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</si>
  <si>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</si>
  <si>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</si>
  <si>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</si>
  <si>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</si>
  <si>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</si>
  <si>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</si>
  <si>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</si>
  <si>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</si>
  <si>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</si>
  <si>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</si>
  <si>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</si>
  <si>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</si>
  <si>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</si>
  <si>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</si>
  <si>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</si>
  <si>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</si>
  <si>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</si>
  <si>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</si>
  <si>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</si>
  <si>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</si>
  <si>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</si>
  <si>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</si>
  <si>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</si>
  <si>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</si>
  <si>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</si>
  <si>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</si>
  <si>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</si>
  <si>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</si>
  <si>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</si>
  <si>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</si>
  <si>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</si>
  <si>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</si>
  <si>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</si>
  <si>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</si>
  <si>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</si>
  <si>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</si>
  <si>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</si>
  <si>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</si>
  <si>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</si>
  <si>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</si>
  <si>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</si>
  <si>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</si>
  <si>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</si>
  <si>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</si>
  <si>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</si>
  <si>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</si>
  <si>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</si>
  <si>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</si>
  <si>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</si>
  <si>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</si>
  <si>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</si>
  <si>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</si>
  <si>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</si>
  <si>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</si>
  <si>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</si>
  <si>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</si>
  <si>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</si>
  <si>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</si>
  <si>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</si>
  <si>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</si>
  <si>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</si>
  <si>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</si>
  <si>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</si>
  <si>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</si>
  <si>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</si>
  <si>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</si>
  <si>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</si>
  <si>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</si>
  <si>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</si>
  <si>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</si>
  <si>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</si>
  <si>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</si>
  <si>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</si>
  <si>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</si>
  <si>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</si>
  <si>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</si>
  <si>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</si>
  <si>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</si>
  <si>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</si>
  <si>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</si>
  <si>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</si>
  <si>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</si>
  <si>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</si>
  <si>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</si>
  <si>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</si>
  <si>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</si>
  <si>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</si>
  <si>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</si>
  <si>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</si>
  <si>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</si>
  <si>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</si>
  <si>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</si>
  <si>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</si>
  <si>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</si>
  <si>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</si>
  <si>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</si>
  <si>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</si>
  <si>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</si>
  <si>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</si>
  <si>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</si>
  <si>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</si>
  <si>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</si>
  <si>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</si>
  <si>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</si>
  <si>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</si>
  <si>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</si>
  <si>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</si>
  <si>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</si>
  <si>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</si>
  <si>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</si>
  <si>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</si>
  <si>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</si>
  <si>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</si>
  <si>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</si>
  <si>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</si>
  <si>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</si>
  <si>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</si>
  <si>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</si>
  <si>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</si>
  <si>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</si>
  <si>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</si>
  <si>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</si>
  <si>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</si>
  <si>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</si>
  <si>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</si>
  <si>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</si>
  <si>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</si>
  <si>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</si>
  <si>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</si>
  <si>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</si>
  <si>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</si>
  <si>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</si>
  <si>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</si>
  <si>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</si>
  <si>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</si>
  <si>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</si>
  <si>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</si>
  <si>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</si>
  <si>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</si>
  <si>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</si>
  <si>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</si>
  <si>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</si>
  <si>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</si>
  <si>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</si>
  <si>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</si>
  <si>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</si>
  <si>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</si>
  <si>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</si>
  <si>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</si>
  <si>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</si>
  <si>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</si>
  <si>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</si>
  <si>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</si>
  <si>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</si>
  <si>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</si>
  <si>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</si>
  <si>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</si>
  <si>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</si>
  <si>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</si>
  <si>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</si>
  <si>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</si>
  <si>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</si>
  <si>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</si>
  <si>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</si>
  <si>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</si>
  <si>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</si>
  <si>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</si>
  <si>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</si>
  <si>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</si>
  <si>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</si>
  <si>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</si>
  <si>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</si>
  <si>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</si>
  <si>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</si>
  <si>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</si>
  <si>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</si>
  <si>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</si>
  <si>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</si>
  <si>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</si>
  <si>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</si>
  <si>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</si>
  <si>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</si>
  <si>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</si>
  <si>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</si>
  <si>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</si>
  <si>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</si>
  <si>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</si>
  <si>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</si>
  <si>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</si>
  <si>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</si>
  <si>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</si>
  <si>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</si>
  <si>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</si>
  <si>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</si>
  <si>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</si>
  <si>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</si>
  <si>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</si>
  <si>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</si>
  <si>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</si>
  <si>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</si>
  <si>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</si>
  <si>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</si>
  <si>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</si>
  <si>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</si>
  <si>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</si>
  <si>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</si>
  <si>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</si>
  <si>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</si>
  <si>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</si>
  <si>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</si>
  <si>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</si>
  <si>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</si>
  <si>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</si>
  <si>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</si>
  <si>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</si>
  <si>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</si>
  <si>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</si>
  <si>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</si>
  <si>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</si>
  <si>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</si>
  <si>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</si>
  <si>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</si>
  <si>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</si>
  <si>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</si>
  <si>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</si>
  <si>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</si>
  <si>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</si>
  <si>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</si>
  <si>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</si>
  <si>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</si>
  <si>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</si>
  <si>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</si>
  <si>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</si>
  <si>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</si>
  <si>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</si>
  <si>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</si>
  <si>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</si>
  <si>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</si>
  <si>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</si>
  <si>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</si>
  <si>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</si>
  <si>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</si>
  <si>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</si>
  <si>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</si>
  <si>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</si>
  <si>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</si>
  <si>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</si>
  <si>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</si>
  <si>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</si>
  <si>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</si>
  <si>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</si>
  <si>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</si>
  <si>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</si>
  <si>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</si>
  <si>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</si>
  <si>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</si>
  <si>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</si>
  <si>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</si>
  <si>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</si>
  <si>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</si>
  <si>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</si>
  <si>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</si>
  <si>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</si>
  <si>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</si>
  <si>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</si>
  <si>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</si>
  <si>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</si>
  <si>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</si>
  <si>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</si>
  <si>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</si>
  <si>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</si>
  <si>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</si>
  <si>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</si>
  <si>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</si>
  <si>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</si>
  <si>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</si>
  <si>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</si>
  <si>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</si>
  <si>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</si>
  <si>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</si>
  <si>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</si>
  <si>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</si>
  <si>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</si>
  <si>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</si>
  <si>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</si>
  <si>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</si>
  <si>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</si>
  <si>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</si>
  <si>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</si>
  <si>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</si>
  <si>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</si>
  <si>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</si>
  <si>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</si>
  <si>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</si>
  <si>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</si>
  <si>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</si>
  <si>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</si>
  <si>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</si>
  <si>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</si>
  <si>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</si>
  <si>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</si>
  <si>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</si>
  <si>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</si>
  <si>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</si>
  <si>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</si>
  <si>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</si>
  <si>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</si>
  <si>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</si>
  <si>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</si>
  <si>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</si>
  <si>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</si>
  <si>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</si>
  <si>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</si>
  <si>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</si>
  <si>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</si>
  <si>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</si>
  <si>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</si>
  <si>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</si>
  <si>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</si>
  <si>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</si>
  <si>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</si>
  <si>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</si>
  <si>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</si>
  <si>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</si>
  <si>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</si>
  <si>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</si>
  <si>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</si>
  <si>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</si>
  <si>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</si>
  <si>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</si>
  <si>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</si>
  <si>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</si>
  <si>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</si>
  <si>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</si>
  <si>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</si>
  <si>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</si>
  <si>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</si>
  <si>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</si>
  <si>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</si>
  <si>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</si>
  <si>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</si>
  <si>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</si>
  <si>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</si>
  <si>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</si>
  <si>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</si>
  <si>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</si>
  <si>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</si>
  <si>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</si>
  <si>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</si>
  <si>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</si>
  <si>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</si>
  <si>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</si>
  <si>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</si>
  <si>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</si>
  <si>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</si>
  <si>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</si>
  <si>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</si>
  <si>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</si>
  <si>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</si>
  <si>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</si>
  <si>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</si>
  <si>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</si>
  <si>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</si>
  <si>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</si>
  <si>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</si>
  <si>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</si>
  <si>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</si>
  <si>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</si>
  <si>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</si>
  <si>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</si>
  <si>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</si>
  <si>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</si>
  <si>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</si>
  <si>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</si>
  <si>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</si>
  <si>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</si>
  <si>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</si>
  <si>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</si>
  <si>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</si>
  <si>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</si>
  <si>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</si>
  <si>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</si>
  <si>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</si>
  <si>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</si>
  <si>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</si>
  <si>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</si>
  <si>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</si>
  <si>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</si>
  <si>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</si>
  <si>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</si>
  <si>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</si>
  <si>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</si>
  <si>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</si>
  <si>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</si>
  <si>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</si>
  <si>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</si>
  <si>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</si>
  <si>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</si>
  <si>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</si>
  <si>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</si>
  <si>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</si>
  <si>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</si>
  <si>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</si>
  <si>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</si>
  <si>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</si>
  <si>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</si>
  <si>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</si>
  <si>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</si>
  <si>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</si>
  <si>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</si>
  <si>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</si>
  <si>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</si>
  <si>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</si>
  <si>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</si>
  <si>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</si>
  <si>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</si>
  <si>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</si>
  <si>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</si>
  <si>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</si>
  <si>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</si>
  <si>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</si>
  <si>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</si>
  <si>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</si>
  <si>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</si>
  <si>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</si>
  <si>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</si>
  <si>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</si>
  <si>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</si>
  <si>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</si>
  <si>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</si>
  <si>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</si>
  <si>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</si>
  <si>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</si>
  <si>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</si>
  <si>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</si>
  <si>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</si>
  <si>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</si>
  <si>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</si>
  <si>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</si>
  <si>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</si>
  <si>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</si>
  <si>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</si>
  <si>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</si>
  <si>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</si>
  <si>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</si>
  <si>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</si>
  <si>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</si>
  <si>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</si>
  <si>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</si>
  <si>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</si>
  <si>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</si>
  <si>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</si>
  <si>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</si>
  <si>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</si>
  <si>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</si>
  <si>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</si>
  <si>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</si>
  <si>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</si>
  <si>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</si>
  <si>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</si>
  <si>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</si>
  <si>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</si>
  <si>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</si>
  <si>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</si>
  <si>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</si>
  <si>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</si>
  <si>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</si>
  <si>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</si>
  <si>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</si>
  <si>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</si>
  <si>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</si>
  <si>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</si>
  <si>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</si>
  <si>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</si>
  <si>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</si>
  <si>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</si>
  <si>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</si>
  <si>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</si>
  <si>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</si>
  <si>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</si>
  <si>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</si>
  <si>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</si>
  <si>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</si>
  <si>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</si>
  <si>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</si>
  <si>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</si>
  <si>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</si>
  <si>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</si>
  <si>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</si>
  <si>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</si>
  <si>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</si>
  <si>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</si>
  <si>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</si>
  <si>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</si>
  <si>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</si>
  <si>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</si>
  <si>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</si>
  <si>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</si>
  <si>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</si>
  <si>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</si>
  <si>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</si>
  <si>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</si>
  <si>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</si>
  <si>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</si>
  <si>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</si>
  <si>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</si>
  <si>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</si>
  <si>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</si>
  <si>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</si>
  <si>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</si>
  <si>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</si>
  <si>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</si>
  <si>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</si>
  <si>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</si>
  <si>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</si>
  <si>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</si>
  <si>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</si>
  <si>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</si>
  <si>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</si>
  <si>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</si>
  <si>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</si>
  <si>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</si>
  <si>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</si>
  <si>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</si>
  <si>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</si>
  <si>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</si>
  <si>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</si>
  <si>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</si>
  <si>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</si>
  <si>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</si>
  <si>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</si>
  <si>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</si>
  <si>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</si>
  <si>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</si>
  <si>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</si>
  <si>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</si>
  <si>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</si>
  <si>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</si>
  <si>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</si>
  <si>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</si>
  <si>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</si>
  <si>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</si>
  <si>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</si>
  <si>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</si>
  <si>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</si>
  <si>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</si>
  <si>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</si>
  <si>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</si>
  <si>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</si>
  <si>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</si>
  <si>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</si>
  <si>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</si>
  <si>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</si>
  <si>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</si>
  <si>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</si>
  <si>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</si>
  <si>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</si>
  <si>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</si>
  <si>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</si>
  <si>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</si>
  <si>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</si>
  <si>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</si>
  <si>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</si>
  <si>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</si>
  <si>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</si>
  <si>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</si>
  <si>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</si>
  <si>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</si>
  <si>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</si>
  <si>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</si>
  <si>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</si>
  <si>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</si>
  <si>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</si>
  <si>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</si>
  <si>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</si>
  <si>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</si>
  <si>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</si>
  <si>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</si>
  <si>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</si>
  <si>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</si>
  <si>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</si>
  <si>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</si>
  <si>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</si>
  <si>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</si>
  <si>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</si>
  <si>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</si>
  <si>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</si>
  <si>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</si>
  <si>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</si>
  <si>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</si>
  <si>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</si>
  <si>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</si>
  <si>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</si>
  <si>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</si>
  <si>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</si>
  <si>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</si>
  <si>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</si>
  <si>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</si>
  <si>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</si>
  <si>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</si>
  <si>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</si>
  <si>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</si>
  <si>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</si>
  <si>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</si>
  <si>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</si>
  <si>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</si>
  <si>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</si>
  <si>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</si>
  <si>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</si>
  <si>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</si>
  <si>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</si>
  <si>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</si>
  <si>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</si>
  <si>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</si>
  <si>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</si>
  <si>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</si>
  <si>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</si>
  <si>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</si>
  <si>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</si>
  <si>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</si>
  <si>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</si>
  <si>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</si>
  <si>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</si>
  <si>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</si>
  <si>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</si>
  <si>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</si>
  <si>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</si>
  <si>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</si>
  <si>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</si>
  <si>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</si>
  <si>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</si>
  <si>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</si>
  <si>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</si>
  <si>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</si>
  <si>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</si>
  <si>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</si>
  <si>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</si>
  <si>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</si>
  <si>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</si>
  <si>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</si>
  <si>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</si>
  <si>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</si>
  <si>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</si>
  <si>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</si>
  <si>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</si>
  <si>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</si>
  <si>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</si>
  <si>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</si>
  <si>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</si>
  <si>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</si>
  <si>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</si>
  <si>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</si>
  <si>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</si>
  <si>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</si>
  <si>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</si>
  <si>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</si>
  <si>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</si>
  <si>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</si>
  <si>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</si>
  <si>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</si>
  <si>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</si>
  <si>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</si>
  <si>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</si>
  <si>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</si>
  <si>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</si>
  <si>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</si>
  <si>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</si>
  <si>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</si>
  <si>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</si>
  <si>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</si>
  <si>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</si>
  <si>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</si>
  <si>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</si>
  <si>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</si>
  <si>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</si>
  <si>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</si>
  <si>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</si>
  <si>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</si>
  <si>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</si>
  <si>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</si>
  <si>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</si>
  <si>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</si>
  <si>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</si>
  <si>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</si>
  <si>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</si>
  <si>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</si>
  <si>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</si>
  <si>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</si>
  <si>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</si>
  <si>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</si>
  <si>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</si>
  <si>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</si>
  <si>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</si>
  <si>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</si>
  <si>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</si>
  <si>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</si>
  <si>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</si>
  <si>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</si>
  <si>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</si>
  <si>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</si>
  <si>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</si>
  <si>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</si>
  <si>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</si>
  <si>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</si>
  <si>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</si>
  <si>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</si>
  <si>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</si>
  <si>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</si>
  <si>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</si>
  <si>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</si>
  <si>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</si>
  <si>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</si>
  <si>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</si>
  <si>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</si>
  <si>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</si>
  <si>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</si>
  <si>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</si>
  <si>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</si>
  <si>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</si>
  <si>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</si>
  <si>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</si>
  <si>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</si>
  <si>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</si>
  <si>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</si>
  <si>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</si>
  <si>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</si>
  <si>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</si>
  <si>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</si>
  <si>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</si>
  <si>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</si>
  <si>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</si>
  <si>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</si>
  <si>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</si>
  <si>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</si>
  <si>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</si>
  <si>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</si>
  <si>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</si>
  <si>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</si>
  <si>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</si>
  <si>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</si>
  <si>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</si>
  <si>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</si>
  <si>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</si>
  <si>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</si>
  <si>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</si>
  <si>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</si>
  <si>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</si>
  <si>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</si>
  <si>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</si>
  <si>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</si>
  <si>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</si>
  <si>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</si>
  <si>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</si>
  <si>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</si>
  <si>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</si>
  <si>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</si>
  <si>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</si>
  <si>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</si>
  <si>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</si>
  <si>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</si>
  <si>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</si>
  <si>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</si>
  <si>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</si>
  <si>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</si>
  <si>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</si>
  <si>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</si>
  <si>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</si>
  <si>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</si>
  <si>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</si>
  <si>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</si>
  <si>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</si>
  <si>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</si>
  <si>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</si>
  <si>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</si>
  <si>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</si>
  <si>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</si>
  <si>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</si>
  <si>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</si>
  <si>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</si>
  <si>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</si>
  <si>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</si>
  <si>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</si>
  <si>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</si>
  <si>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</si>
  <si>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</si>
  <si>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</si>
  <si>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</si>
  <si>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</si>
  <si>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</si>
  <si>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</si>
  <si>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</si>
  <si>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</si>
  <si>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</si>
  <si>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</si>
  <si>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</si>
  <si>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</si>
  <si>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</si>
  <si>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</si>
  <si>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</si>
  <si>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</si>
  <si>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</si>
  <si>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</si>
  <si>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</si>
  <si>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</si>
  <si>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</si>
  <si>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</si>
  <si>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</si>
  <si>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</si>
  <si>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</si>
  <si>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</si>
  <si>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</si>
  <si>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</si>
  <si>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</si>
  <si>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</si>
  <si>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</si>
  <si>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</si>
  <si>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</si>
  <si>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</si>
  <si>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</si>
  <si>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</si>
  <si>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</si>
  <si>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</si>
  <si>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</si>
  <si>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</si>
  <si>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</si>
  <si>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</si>
  <si>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</si>
  <si>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</si>
  <si>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</si>
  <si>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</si>
  <si>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</si>
  <si>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</si>
  <si>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</si>
  <si>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</si>
  <si>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</si>
  <si>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</si>
  <si>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</si>
  <si>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</si>
  <si>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</si>
  <si>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</si>
  <si>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</si>
  <si>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</si>
  <si>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</si>
  <si>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</si>
  <si>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</si>
  <si>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</si>
  <si>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</si>
  <si>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</si>
  <si>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</si>
  <si>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</si>
  <si>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</si>
  <si>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</si>
  <si>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</si>
  <si>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</si>
  <si>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</si>
  <si>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</si>
  <si>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</si>
  <si>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</si>
  <si>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</si>
  <si>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</si>
  <si>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</si>
  <si>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</si>
  <si>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</si>
  <si>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</si>
  <si>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</si>
  <si>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</si>
  <si>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</si>
  <si>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</si>
  <si>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</si>
  <si>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</si>
  <si>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</si>
  <si>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</si>
  <si>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</si>
  <si>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</si>
  <si>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</si>
  <si>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</si>
  <si>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</si>
  <si>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</si>
  <si>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</si>
  <si>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</si>
  <si>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</si>
  <si>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</si>
  <si>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</si>
  <si>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</si>
  <si>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</si>
  <si>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</si>
  <si>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</si>
  <si>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</si>
  <si>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</si>
  <si>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</si>
  <si>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</si>
  <si>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</si>
  <si>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</si>
  <si>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</si>
  <si>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</si>
  <si>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</si>
  <si>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</si>
  <si>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</si>
  <si>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</si>
  <si>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</si>
  <si>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</si>
  <si>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</si>
  <si>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</si>
  <si>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</si>
  <si>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</si>
  <si>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</si>
  <si>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</si>
  <si>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</si>
  <si>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</si>
  <si>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</si>
  <si>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</si>
  <si>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</si>
  <si>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</si>
  <si>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</si>
  <si>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</si>
  <si>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</si>
  <si>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</si>
  <si>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</si>
  <si>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</si>
  <si>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</si>
  <si>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</si>
  <si>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</si>
  <si>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</si>
  <si>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</si>
  <si>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</si>
  <si>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</si>
  <si>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</si>
  <si>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</si>
  <si>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</si>
  <si>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</si>
  <si>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</si>
  <si>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</si>
  <si>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</si>
  <si>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</si>
  <si>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</si>
  <si>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</si>
  <si>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</si>
  <si>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</si>
  <si>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</si>
  <si>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</si>
  <si>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</si>
  <si>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</si>
  <si>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</si>
  <si>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</si>
  <si>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</si>
  <si>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</si>
  <si>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</si>
  <si>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</si>
  <si>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</si>
  <si>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</si>
  <si>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</si>
  <si>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</si>
  <si>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</si>
  <si>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</si>
  <si>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</si>
  <si>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</si>
  <si>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</si>
  <si>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</si>
  <si>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</si>
  <si>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</si>
  <si>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</si>
  <si>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</si>
  <si>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</si>
  <si>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</si>
  <si>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</si>
  <si>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</si>
  <si>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</si>
  <si>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</si>
  <si>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</si>
  <si>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</si>
  <si>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</si>
  <si>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</si>
  <si>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</si>
  <si>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</si>
  <si>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</si>
  <si>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</si>
  <si>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</si>
  <si>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</si>
  <si>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</si>
  <si>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</si>
  <si>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</si>
  <si>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</si>
  <si>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</si>
  <si>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</si>
  <si>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</si>
  <si>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</si>
  <si>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</si>
  <si>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</si>
  <si>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</si>
  <si>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</si>
  <si>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</si>
  <si>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</si>
  <si>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</si>
  <si>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</si>
  <si>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</si>
  <si>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</si>
  <si>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</si>
  <si>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</si>
  <si>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</si>
  <si>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</si>
  <si>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</si>
  <si>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</si>
  <si>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</si>
  <si>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</si>
  <si>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</si>
  <si>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</si>
  <si>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</si>
  <si>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</si>
  <si>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</si>
  <si>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</si>
  <si>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</si>
  <si>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</si>
  <si>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</si>
  <si>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</si>
  <si>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</si>
  <si>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</si>
  <si>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</si>
  <si>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</si>
  <si>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</si>
  <si>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</si>
  <si>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</si>
  <si>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</si>
  <si>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</si>
  <si>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</si>
  <si>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</si>
  <si>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</si>
  <si>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</si>
  <si>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</si>
  <si>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</si>
  <si>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</si>
  <si>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</si>
  <si>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</si>
  <si>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</si>
  <si>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</si>
  <si>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</si>
  <si>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</si>
  <si>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</si>
  <si>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</si>
  <si>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</si>
  <si>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</si>
  <si>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</si>
  <si>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</si>
  <si>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</si>
  <si>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</si>
  <si>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</si>
  <si>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</si>
  <si>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</si>
  <si>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</si>
  <si>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</si>
  <si>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</si>
  <si>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</si>
  <si>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</si>
  <si>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</si>
  <si>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</si>
  <si>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</si>
  <si>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</si>
  <si>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</si>
  <si>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</si>
  <si>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</si>
  <si>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</si>
  <si>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</si>
  <si>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</si>
  <si>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</si>
  <si>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</si>
  <si>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</si>
  <si>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</si>
  <si>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</si>
  <si>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</si>
  <si>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</si>
  <si>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</si>
  <si>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</si>
  <si>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</si>
  <si>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</si>
  <si>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</si>
  <si>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</si>
  <si>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</si>
  <si>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</si>
  <si>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</si>
  <si>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</si>
  <si>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</si>
  <si>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</si>
  <si>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</si>
  <si>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</si>
  <si>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</si>
  <si>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</si>
  <si>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</si>
  <si>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</si>
  <si>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</si>
  <si>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</si>
  <si>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</si>
  <si>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</si>
  <si>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</si>
  <si>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</si>
  <si>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</si>
  <si>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</si>
  <si>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</si>
  <si>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</si>
  <si>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</si>
  <si>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</si>
  <si>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</si>
  <si>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</si>
  <si>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</si>
  <si>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</si>
  <si>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</si>
  <si>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</si>
  <si>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</si>
  <si>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</si>
  <si>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</si>
  <si>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</si>
  <si>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</si>
  <si>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</si>
  <si>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</si>
  <si>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</si>
  <si>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</si>
  <si>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</si>
  <si>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</si>
  <si>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</si>
  <si>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</si>
  <si>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</si>
  <si>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</si>
  <si>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</si>
  <si>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</si>
  <si>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</si>
  <si>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</si>
  <si>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</si>
  <si>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</si>
  <si>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</si>
  <si>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</si>
  <si>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</si>
  <si>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</si>
  <si>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</si>
  <si>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</si>
  <si>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</si>
  <si>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</si>
  <si>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</si>
  <si>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</si>
  <si>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</si>
  <si>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</si>
  <si>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</si>
  <si>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</si>
  <si>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</si>
  <si>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</si>
  <si>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</si>
  <si>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</si>
  <si>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</si>
  <si>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</si>
  <si>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</si>
  <si>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</si>
  <si>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</si>
  <si>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</si>
  <si>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</si>
  <si>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</si>
  <si>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</si>
  <si>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</si>
  <si>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</si>
  <si>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</si>
  <si>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</si>
  <si>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</si>
  <si>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</si>
  <si>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</si>
  <si>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</si>
  <si>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</si>
  <si>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</si>
  <si>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</si>
  <si>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</si>
  <si>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</si>
  <si>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</si>
  <si>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</si>
  <si>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</si>
  <si>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</si>
  <si>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</si>
  <si>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</si>
  <si>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</si>
  <si>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</si>
  <si>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</si>
  <si>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</si>
  <si>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</si>
  <si>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</si>
  <si>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</si>
  <si>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</si>
  <si>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</si>
  <si>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</si>
  <si>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</si>
  <si>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</si>
  <si>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</si>
  <si>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</si>
  <si>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</si>
  <si>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</si>
  <si>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</si>
  <si>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</si>
  <si>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</si>
  <si>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</si>
  <si>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</si>
  <si>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</si>
  <si>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</si>
  <si>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</si>
  <si>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</si>
  <si>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</si>
  <si>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</si>
  <si>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</si>
  <si>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</si>
  <si>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</si>
  <si>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</si>
  <si>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</si>
  <si>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</si>
  <si>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</si>
  <si>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</si>
  <si>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</si>
  <si>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</si>
  <si>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</si>
  <si>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</si>
  <si>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</si>
  <si>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</si>
  <si>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</si>
  <si>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</si>
  <si>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</si>
  <si>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</si>
  <si>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</si>
  <si>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</si>
  <si>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</si>
  <si>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</si>
  <si>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</si>
  <si>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</si>
  <si>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</si>
  <si>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</si>
  <si>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</si>
  <si>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</si>
  <si>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</si>
  <si>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</si>
  <si>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</si>
  <si>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</si>
  <si>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</si>
  <si>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</si>
  <si>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</si>
  <si>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</si>
  <si>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</si>
  <si>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</si>
  <si>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</si>
  <si>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</si>
  <si>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</si>
  <si>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</si>
  <si>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</si>
  <si>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</si>
  <si>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</si>
  <si>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</si>
  <si>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</si>
  <si>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</si>
  <si>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</si>
  <si>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</si>
  <si>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</si>
  <si>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</si>
  <si>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</si>
  <si>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</si>
  <si>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</si>
  <si>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</si>
  <si>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</si>
  <si>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</si>
  <si>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</si>
  <si>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</si>
  <si>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</si>
  <si>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</si>
  <si>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</si>
  <si>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</si>
  <si>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</si>
  <si>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</si>
  <si>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</si>
  <si>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</si>
  <si>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</si>
  <si>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</si>
  <si>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</si>
  <si>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</si>
  <si>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</si>
  <si>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</si>
  <si>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</si>
  <si>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</si>
  <si>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</si>
  <si>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</si>
  <si>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</si>
  <si>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</si>
  <si>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</si>
  <si>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</si>
  <si>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</si>
  <si>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</si>
  <si>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</si>
  <si>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</si>
  <si>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</si>
  <si>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</si>
  <si>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</si>
  <si>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</si>
  <si>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</si>
  <si>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</si>
  <si>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</si>
  <si>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</si>
  <si>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</si>
  <si>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</si>
  <si>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</si>
  <si>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</si>
  <si>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</si>
  <si>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</si>
  <si>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</si>
  <si>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</si>
  <si>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</si>
  <si>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</si>
  <si>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</si>
  <si>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</si>
  <si>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</si>
  <si>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</si>
  <si>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</si>
  <si>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</si>
  <si>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</si>
  <si>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</si>
  <si>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</si>
  <si>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</si>
  <si>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</si>
  <si>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</si>
  <si>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</si>
  <si>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</si>
  <si>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</si>
  <si>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</si>
  <si>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</si>
  <si>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</si>
  <si>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</si>
  <si>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</si>
  <si>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</si>
  <si>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</si>
  <si>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</si>
  <si>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</si>
  <si>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</si>
  <si>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</si>
  <si>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</si>
  <si>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</si>
  <si>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</si>
  <si>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</si>
  <si>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</si>
  <si>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</si>
  <si>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</si>
  <si>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</si>
  <si>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</si>
  <si>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</si>
  <si>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</si>
  <si>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</si>
  <si>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</si>
  <si>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</si>
  <si>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</si>
  <si>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</si>
  <si>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</si>
  <si>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</si>
  <si>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</si>
  <si>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</si>
  <si>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</si>
  <si>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</si>
  <si>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</si>
  <si>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</si>
  <si>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</si>
  <si>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</si>
  <si>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</si>
  <si>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</si>
  <si>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</si>
  <si>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</si>
  <si>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</si>
  <si>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</si>
  <si>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</si>
  <si>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</si>
  <si>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</si>
  <si>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</si>
  <si>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</si>
  <si>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</si>
  <si>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</si>
  <si>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</si>
  <si>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</si>
  <si>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</si>
  <si>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</si>
  <si>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</si>
  <si>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</si>
  <si>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</si>
  <si>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</si>
  <si>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</si>
  <si>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</si>
  <si>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</si>
  <si>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</si>
  <si>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</si>
  <si>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</si>
  <si>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</si>
  <si>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</si>
  <si>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</si>
  <si>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</si>
  <si>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</si>
  <si>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</si>
  <si>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</si>
  <si>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</si>
  <si>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</si>
  <si>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</si>
  <si>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</si>
  <si>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</si>
  <si>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</si>
  <si>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</si>
  <si>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</si>
  <si>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</si>
  <si>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</si>
  <si>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</si>
  <si>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</si>
  <si>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</si>
  <si>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</si>
  <si>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</si>
  <si>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</si>
  <si>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</si>
  <si>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</si>
  <si>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</si>
  <si>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</si>
  <si>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</si>
  <si>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</si>
  <si>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</si>
  <si>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</si>
  <si>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</si>
  <si>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</si>
  <si>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</si>
  <si>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</si>
  <si>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</si>
  <si>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</si>
  <si>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</si>
  <si>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</si>
  <si>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</si>
  <si>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</si>
  <si>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</si>
  <si>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</si>
  <si>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</si>
  <si>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</si>
  <si>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</si>
  <si>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</si>
  <si>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</si>
  <si>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</si>
  <si>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</si>
  <si>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</si>
  <si>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</si>
  <si>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</si>
  <si>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</si>
  <si>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</si>
  <si>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</si>
  <si>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</si>
  <si>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</si>
  <si>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</si>
  <si>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</si>
  <si>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</si>
  <si>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</si>
  <si>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</si>
  <si>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</si>
  <si>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</si>
  <si>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</si>
  <si>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</si>
  <si>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</si>
  <si>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</si>
  <si>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</si>
  <si>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</si>
  <si>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</si>
  <si>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</si>
  <si>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</si>
  <si>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</si>
  <si>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</si>
  <si>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</si>
  <si>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</si>
  <si>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</si>
  <si>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</si>
  <si>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</si>
  <si>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</si>
  <si>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</si>
  <si>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</si>
  <si>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</si>
  <si>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</si>
  <si>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</si>
  <si>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</si>
  <si>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</si>
  <si>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</si>
  <si>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</si>
  <si>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</si>
  <si>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</si>
  <si>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</si>
  <si>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</si>
  <si>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</si>
  <si>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</si>
  <si>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</si>
  <si>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</si>
  <si>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</si>
  <si>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</si>
  <si>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</si>
  <si>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</si>
  <si>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</si>
  <si>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</si>
  <si>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</si>
  <si>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</si>
  <si>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</si>
  <si>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</si>
  <si>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</si>
  <si>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</si>
  <si>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</si>
  <si>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</si>
  <si>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</si>
  <si>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</si>
  <si>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</si>
  <si>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</si>
  <si>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</si>
  <si>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</si>
  <si>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</si>
  <si>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</si>
  <si>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</si>
  <si>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</si>
  <si>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</si>
  <si>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</si>
  <si>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</si>
  <si>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</si>
  <si>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</si>
  <si>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</si>
  <si>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</si>
  <si>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</si>
  <si>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</si>
  <si>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</si>
  <si>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</si>
  <si>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</si>
  <si>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</si>
  <si>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</si>
  <si>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</si>
  <si>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</si>
  <si>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</si>
  <si>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</si>
  <si>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</si>
  <si>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</si>
  <si>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</si>
  <si>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</si>
  <si>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</si>
  <si>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</si>
  <si>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</si>
  <si>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</si>
  <si>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</si>
  <si>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</si>
  <si>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</si>
  <si>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</si>
  <si>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</si>
  <si>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</si>
  <si>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</si>
  <si>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</si>
  <si>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</si>
  <si>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</si>
  <si>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</si>
  <si>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</si>
  <si>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</si>
  <si>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</si>
  <si>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</si>
  <si>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</si>
  <si>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</si>
  <si>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</si>
  <si>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</si>
  <si>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</si>
  <si>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</si>
  <si>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</si>
  <si>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</si>
  <si>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</si>
  <si>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</si>
  <si>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</si>
  <si>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</si>
  <si>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</si>
  <si>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</si>
  <si>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</si>
  <si>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</si>
  <si>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</si>
  <si>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</si>
  <si>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</si>
  <si>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</si>
  <si>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</si>
  <si>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</si>
  <si>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</si>
  <si>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</si>
  <si>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</si>
  <si>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</si>
  <si>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</si>
  <si>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</si>
  <si>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</si>
  <si>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</si>
  <si>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</si>
  <si>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</si>
  <si>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</si>
  <si>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</si>
  <si>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</si>
  <si>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</si>
  <si>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</si>
  <si>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</si>
  <si>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</si>
  <si>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</si>
  <si>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</si>
  <si>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</si>
  <si>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</si>
  <si>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</si>
  <si>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</si>
  <si>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</si>
  <si>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</si>
  <si>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</si>
  <si>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</si>
  <si>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</si>
  <si>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</si>
  <si>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</si>
  <si>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</si>
  <si>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</si>
  <si>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</si>
  <si>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</si>
  <si>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</si>
  <si>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</si>
  <si>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</si>
  <si>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</si>
  <si>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</si>
  <si>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</si>
  <si>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</si>
  <si>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</si>
  <si>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</si>
  <si>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</si>
  <si>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</si>
  <si>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</si>
  <si>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</si>
  <si>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</si>
  <si>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</si>
  <si>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</si>
  <si>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</si>
  <si>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</si>
  <si>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</si>
  <si>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</si>
  <si>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</si>
  <si>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</si>
  <si>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</si>
  <si>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</si>
  <si>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</si>
  <si>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</si>
  <si>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</si>
  <si>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</si>
  <si>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</si>
  <si>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</si>
  <si>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</si>
  <si>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</si>
  <si>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</si>
  <si>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</si>
  <si>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</si>
  <si>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</si>
  <si>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</si>
  <si>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</si>
  <si>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</si>
  <si>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</si>
  <si>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</si>
  <si>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</si>
  <si>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</si>
  <si>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</si>
  <si>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</si>
  <si>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</si>
  <si>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</si>
  <si>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</si>
  <si>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</si>
  <si>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</si>
  <si>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</si>
  <si>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</si>
  <si>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</si>
  <si>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</si>
  <si>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</si>
  <si>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</si>
  <si>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</si>
  <si>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</si>
  <si>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</si>
  <si>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</si>
  <si>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</si>
  <si>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</si>
  <si>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</si>
  <si>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</si>
  <si>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</si>
  <si>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</si>
  <si>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</si>
  <si>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</si>
  <si>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</si>
  <si>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</si>
  <si>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</si>
  <si>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</si>
  <si>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</si>
  <si>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</si>
  <si>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</si>
  <si>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</si>
  <si>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</si>
  <si>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</si>
  <si>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</si>
  <si>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</si>
  <si>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</si>
  <si>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</si>
  <si>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</si>
  <si>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</si>
  <si>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</si>
  <si>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</si>
  <si>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</si>
  <si>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</si>
  <si>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</si>
  <si>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</si>
  <si>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</si>
  <si>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</si>
  <si>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</si>
  <si>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</si>
  <si>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</si>
  <si>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</si>
  <si>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</si>
  <si>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</si>
  <si>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</si>
  <si>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</si>
  <si>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</si>
  <si>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</si>
  <si>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</si>
  <si>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</si>
  <si>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</si>
  <si>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</si>
  <si>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</si>
  <si>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</si>
  <si>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</si>
  <si>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</si>
  <si>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</si>
  <si>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</si>
  <si>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</si>
  <si>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</si>
  <si>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</si>
  <si>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</si>
  <si>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</si>
  <si>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</si>
  <si>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</si>
  <si>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</si>
  <si>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</si>
  <si>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</si>
  <si>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</si>
  <si>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</si>
  <si>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</si>
  <si>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</si>
  <si>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</si>
  <si>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</si>
  <si>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</si>
  <si>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</si>
  <si>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</si>
  <si>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</si>
  <si>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</si>
  <si>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</si>
  <si>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</si>
  <si>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</si>
  <si>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</si>
  <si>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</si>
  <si>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</si>
  <si>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</si>
  <si>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</si>
  <si>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</si>
  <si>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</si>
  <si>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</si>
  <si>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</si>
  <si>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</si>
  <si>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</si>
  <si>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</si>
  <si>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</si>
  <si>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</si>
  <si>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</si>
  <si>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</si>
  <si>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</si>
  <si>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</si>
  <si>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</si>
  <si>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</si>
  <si>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</si>
  <si>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</si>
  <si>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</si>
  <si>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</si>
  <si>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</si>
  <si>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</si>
  <si>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</si>
  <si>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</si>
  <si>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</si>
  <si>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</si>
  <si>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</si>
  <si>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</si>
  <si>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</si>
  <si>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</si>
  <si>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</si>
  <si>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</si>
  <si>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</si>
  <si>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</si>
  <si>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</si>
  <si>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</si>
  <si>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</si>
  <si>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</si>
  <si>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</si>
  <si>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</si>
  <si>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</si>
  <si>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</si>
  <si>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</si>
  <si>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</si>
  <si>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</si>
  <si>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</si>
  <si>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</si>
  <si>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</si>
  <si>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</si>
  <si>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</si>
  <si>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</si>
  <si>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</si>
  <si>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</si>
  <si>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</si>
  <si>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</si>
  <si>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</si>
  <si>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</si>
  <si>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</si>
  <si>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</si>
  <si>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</si>
  <si>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</si>
  <si>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</si>
  <si>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</si>
  <si>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</si>
  <si>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</si>
  <si>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</si>
  <si>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</si>
  <si>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</si>
  <si>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</si>
  <si>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</si>
  <si>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</si>
  <si>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</si>
  <si>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</si>
  <si>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</si>
  <si>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</si>
  <si>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</si>
  <si>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</si>
  <si>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</si>
  <si>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</si>
  <si>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</si>
  <si>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</si>
  <si>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</si>
  <si>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</si>
  <si>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</si>
  <si>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</si>
  <si>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</si>
  <si>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</si>
  <si>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</si>
  <si>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</si>
  <si>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</si>
  <si>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</si>
  <si>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</si>
  <si>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</si>
  <si>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</si>
  <si>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</si>
  <si>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</si>
  <si>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</si>
  <si>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</si>
  <si>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</si>
  <si>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</si>
  <si>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</si>
  <si>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</si>
  <si>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</si>
  <si>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</si>
  <si>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</si>
  <si>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</si>
  <si>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</si>
  <si>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</si>
  <si>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</si>
  <si>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</si>
  <si>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</si>
  <si>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</si>
  <si>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</si>
  <si>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</si>
  <si>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</si>
  <si>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</si>
  <si>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</si>
  <si>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</si>
  <si>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</si>
  <si>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</si>
  <si>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</si>
  <si>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</si>
  <si>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</si>
  <si>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</si>
  <si>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</si>
  <si>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</si>
  <si>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</si>
  <si>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</si>
  <si>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</si>
  <si>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</si>
  <si>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</si>
  <si>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</si>
  <si>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</si>
  <si>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</si>
  <si>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</si>
  <si>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</si>
  <si>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</si>
  <si>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</si>
  <si>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</si>
  <si>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</si>
  <si>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</si>
  <si>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</si>
  <si>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</si>
  <si>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</si>
  <si>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</si>
  <si>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</si>
  <si>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</si>
  <si>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</si>
  <si>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</si>
  <si>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</si>
  <si>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</si>
  <si>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</si>
  <si>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</si>
  <si>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</si>
  <si>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</si>
  <si>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</si>
  <si>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</si>
  <si>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</si>
  <si>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</si>
  <si>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</si>
  <si>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</si>
  <si>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</si>
  <si>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</si>
  <si>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</si>
  <si>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</si>
  <si>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</si>
  <si>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</si>
  <si>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</si>
  <si>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</si>
  <si>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</si>
  <si>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</si>
  <si>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</si>
  <si>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</si>
  <si>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</si>
  <si>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</si>
  <si>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</si>
  <si>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</si>
  <si>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</si>
  <si>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</si>
  <si>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</si>
  <si>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</si>
  <si>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</si>
  <si>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</si>
  <si>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</si>
  <si>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</si>
  <si>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</si>
  <si>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</si>
  <si>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</si>
  <si>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</si>
  <si>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</si>
  <si>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</si>
  <si>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</si>
  <si>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</si>
  <si>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</si>
  <si>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</si>
  <si>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</si>
  <si>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</si>
  <si>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</si>
  <si>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</si>
  <si>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</si>
  <si>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</si>
  <si>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</si>
  <si>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</si>
  <si>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</si>
  <si>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</si>
  <si>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</si>
  <si>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</si>
  <si>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</si>
  <si>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</si>
  <si>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</si>
  <si>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</si>
  <si>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</si>
  <si>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</si>
  <si>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</si>
  <si>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</si>
  <si>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</si>
  <si>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</si>
  <si>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</si>
  <si>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</si>
  <si>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</si>
  <si>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</si>
  <si>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</si>
  <si>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</si>
  <si>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</si>
  <si>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</si>
  <si>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</si>
  <si>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</si>
  <si>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</si>
  <si>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</si>
  <si>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</si>
  <si>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</si>
  <si>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</si>
  <si>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</si>
  <si>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</si>
  <si>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</si>
  <si>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</si>
  <si>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</si>
  <si>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</si>
  <si>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</si>
  <si>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</si>
  <si>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</si>
  <si>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</si>
  <si>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</si>
  <si>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</si>
  <si>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</si>
  <si>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</si>
  <si>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</si>
  <si>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</si>
  <si>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</si>
  <si>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</si>
  <si>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</si>
  <si>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</si>
  <si>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</si>
  <si>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</si>
  <si>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</si>
  <si>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</si>
  <si>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</si>
  <si>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</si>
  <si>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</si>
  <si>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</si>
  <si>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</si>
  <si>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</si>
  <si>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</si>
  <si>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</si>
  <si>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</si>
  <si>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</si>
  <si>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</si>
  <si>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</si>
  <si>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</si>
  <si>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</si>
  <si>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</si>
  <si>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</si>
  <si>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</si>
  <si>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</si>
  <si>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</si>
  <si>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</si>
  <si>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</si>
  <si>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</si>
  <si>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</si>
  <si>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</si>
  <si>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</si>
  <si>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</si>
  <si>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</si>
  <si>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</si>
  <si>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</si>
  <si>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</si>
  <si>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</si>
  <si>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</si>
  <si>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</si>
  <si>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</si>
  <si>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</si>
  <si>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</si>
  <si>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</si>
  <si>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</si>
  <si>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</si>
  <si>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</si>
  <si>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</si>
  <si>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</si>
  <si>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</si>
  <si>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</si>
  <si>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</si>
  <si>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</si>
  <si>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</si>
  <si>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</si>
  <si>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</si>
  <si>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</si>
  <si>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</si>
  <si>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</si>
  <si>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</si>
  <si>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</si>
  <si>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</si>
  <si>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</si>
  <si>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</si>
  <si>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</si>
  <si>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</si>
  <si>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</si>
  <si>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</si>
  <si>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</si>
  <si>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</si>
  <si>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</si>
  <si>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</si>
  <si>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</si>
  <si>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</si>
  <si>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</si>
  <si>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</si>
  <si>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</si>
  <si>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</si>
  <si>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</si>
  <si>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</si>
  <si>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</si>
  <si>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</si>
  <si>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</si>
  <si>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</si>
  <si>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</si>
  <si>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</si>
  <si>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</si>
  <si>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</si>
  <si>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</si>
  <si>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</si>
  <si>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</si>
  <si>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</si>
  <si>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</si>
  <si>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</si>
  <si>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</si>
  <si>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</si>
  <si>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</si>
  <si>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</si>
  <si>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</si>
  <si>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</si>
  <si>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</si>
  <si>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</si>
  <si>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</si>
  <si>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</si>
  <si>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</si>
  <si>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</si>
  <si>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</si>
  <si>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</si>
  <si>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</si>
  <si>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</si>
  <si>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</si>
  <si>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</si>
  <si>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</si>
  <si>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</si>
  <si>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</si>
  <si>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</si>
  <si>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</si>
  <si>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</si>
  <si>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</si>
  <si>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</si>
  <si>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</si>
  <si>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</si>
  <si>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</si>
  <si>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</si>
  <si>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</si>
  <si>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</si>
  <si>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</si>
  <si>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</si>
  <si>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</si>
  <si>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</si>
  <si>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</si>
  <si>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</si>
  <si>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</si>
  <si>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</si>
  <si>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</si>
  <si>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</si>
  <si>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</si>
  <si>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</si>
  <si>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</si>
  <si>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</si>
  <si>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</si>
  <si>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</si>
  <si>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</si>
  <si>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</si>
  <si>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</si>
  <si>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</si>
  <si>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</si>
  <si>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</si>
  <si>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</si>
  <si>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</si>
  <si>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</si>
  <si>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</si>
  <si>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</si>
  <si>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</si>
  <si>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</si>
  <si>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</si>
  <si>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</si>
  <si>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</si>
  <si>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</si>
  <si>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</si>
  <si>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</si>
  <si>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</si>
  <si>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</si>
  <si>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</si>
  <si>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</si>
  <si>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</si>
  <si>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</si>
  <si>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</si>
  <si>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</si>
  <si>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</si>
  <si>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</si>
  <si>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</si>
  <si>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</si>
  <si>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</si>
  <si>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</si>
  <si>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</si>
  <si>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</si>
  <si>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</si>
  <si>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</si>
  <si>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</si>
  <si>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</si>
  <si>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</si>
  <si>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</si>
  <si>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</si>
  <si>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</si>
  <si>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</si>
  <si>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</si>
  <si>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</si>
  <si>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</si>
  <si>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</si>
  <si>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</si>
  <si>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</si>
  <si>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</si>
  <si>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</si>
  <si>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</si>
  <si>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</si>
  <si>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</si>
  <si>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</si>
  <si>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</si>
  <si>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</si>
  <si>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</si>
  <si>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</si>
  <si>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</si>
  <si>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</si>
  <si>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</si>
  <si>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</si>
  <si>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</si>
  <si>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</si>
  <si>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</si>
  <si>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</si>
  <si>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</si>
  <si>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</si>
  <si>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</si>
  <si>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</si>
  <si>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</si>
  <si>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</si>
  <si>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</si>
  <si>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</si>
  <si>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</si>
  <si>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</si>
  <si>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</si>
  <si>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</si>
  <si>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</si>
  <si>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</si>
  <si>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</si>
  <si>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</si>
  <si>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</si>
  <si>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</si>
  <si>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</si>
  <si>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</si>
  <si>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</si>
  <si>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</si>
  <si>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</si>
  <si>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</si>
  <si>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</si>
  <si>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</si>
  <si>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</si>
  <si>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</si>
  <si>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</si>
  <si>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</si>
  <si>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</si>
  <si>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</si>
  <si>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</si>
  <si>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</si>
  <si>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</si>
  <si>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</si>
  <si>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</si>
  <si>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</si>
  <si>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</si>
  <si>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</si>
  <si>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</si>
  <si>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</si>
  <si>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</si>
  <si>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</si>
  <si>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</si>
  <si>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</si>
  <si>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</si>
  <si>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</si>
  <si>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</si>
  <si>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</si>
  <si>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</si>
  <si>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</si>
  <si>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</si>
  <si>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</si>
  <si>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</si>
  <si>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</si>
  <si>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</si>
  <si>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</si>
  <si>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</si>
  <si>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</si>
  <si>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</si>
  <si>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</si>
  <si>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</si>
  <si>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</si>
  <si>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</si>
  <si>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</si>
  <si>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</si>
  <si>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</si>
  <si>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</si>
  <si>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</si>
  <si>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</si>
  <si>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</si>
  <si>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</si>
  <si>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</si>
  <si>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</si>
  <si>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</si>
  <si>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</si>
  <si>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</si>
  <si>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</si>
  <si>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</si>
  <si>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</si>
  <si>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</si>
  <si>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</si>
  <si>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</si>
  <si>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</si>
  <si>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</si>
  <si>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</si>
  <si>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</si>
  <si>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</si>
  <si>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</si>
  <si>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</si>
  <si>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</si>
  <si>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</si>
  <si>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</si>
  <si>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</si>
  <si>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</si>
  <si>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</si>
  <si>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</si>
  <si>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</si>
  <si>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</si>
  <si>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</si>
  <si>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</si>
  <si>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</si>
  <si>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</si>
  <si>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</si>
  <si>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</si>
  <si>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</si>
  <si>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</si>
  <si>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</si>
  <si>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</si>
  <si>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</si>
  <si>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</si>
  <si>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</si>
  <si>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</si>
  <si>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</si>
  <si>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</si>
  <si>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</si>
  <si>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</si>
  <si>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</si>
  <si>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</si>
  <si>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</si>
  <si>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</si>
  <si>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</si>
  <si>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</si>
  <si>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</si>
  <si>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</si>
  <si>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</si>
  <si>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</si>
  <si>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</si>
  <si>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</si>
  <si>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</si>
  <si>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</si>
  <si>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</si>
  <si>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</si>
  <si>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</si>
  <si>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</si>
  <si>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</si>
  <si>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</si>
  <si>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</si>
  <si>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</si>
  <si>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</si>
  <si>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</si>
  <si>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</si>
  <si>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</si>
  <si>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</si>
  <si>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</si>
  <si>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</si>
  <si>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</si>
  <si>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</si>
  <si>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</si>
  <si>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</si>
  <si>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</si>
  <si>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</si>
  <si>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</si>
  <si>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</si>
  <si>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</si>
  <si>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</si>
  <si>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</si>
  <si>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</si>
  <si>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</si>
  <si>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</si>
  <si>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</si>
  <si>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</si>
  <si>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</si>
  <si>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</si>
  <si>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</si>
  <si>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</si>
  <si>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</si>
  <si>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</si>
  <si>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</si>
  <si>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</si>
  <si>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</si>
  <si>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</si>
  <si>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</si>
  <si>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</si>
  <si>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</si>
  <si>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</si>
  <si>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</si>
  <si>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</si>
  <si>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</si>
  <si>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</si>
  <si>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</si>
  <si>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</si>
  <si>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</si>
  <si>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</si>
  <si>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</si>
  <si>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</si>
  <si>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</si>
  <si>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</si>
  <si>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</si>
  <si>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</si>
  <si>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</si>
  <si>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</si>
  <si>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</si>
  <si>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</si>
  <si>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</si>
  <si>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</si>
  <si>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</si>
  <si>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</si>
  <si>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</si>
  <si>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</si>
  <si>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</si>
  <si>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</si>
  <si>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</si>
  <si>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</si>
  <si>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</si>
  <si>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</si>
  <si>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</si>
  <si>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</si>
  <si>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</si>
  <si>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</si>
  <si>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</si>
  <si>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</si>
  <si>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</si>
  <si>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</si>
  <si>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</si>
  <si>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</si>
  <si>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</si>
  <si>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</si>
  <si>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</si>
  <si>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</si>
  <si>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</si>
  <si>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</si>
  <si>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</si>
  <si>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</si>
  <si>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</si>
  <si>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</si>
  <si>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</si>
  <si>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</si>
  <si>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</si>
  <si>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</si>
  <si>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</si>
  <si>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</si>
  <si>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</si>
  <si>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</si>
  <si>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</si>
  <si>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</si>
  <si>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</si>
  <si>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</si>
  <si>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</si>
  <si>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</si>
  <si>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</si>
  <si>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</si>
  <si>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</si>
  <si>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</si>
  <si>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</si>
  <si>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</si>
  <si>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</si>
  <si>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</si>
  <si>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</si>
  <si>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</si>
  <si>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</si>
  <si>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</si>
  <si>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</si>
  <si>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</si>
  <si>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</si>
  <si>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</si>
  <si>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</si>
  <si>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</si>
  <si>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</si>
  <si>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</si>
  <si>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</si>
  <si>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</si>
  <si>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</si>
  <si>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</si>
  <si>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</si>
  <si>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</si>
  <si>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</si>
  <si>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</si>
  <si>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</si>
  <si>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</si>
  <si>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</si>
  <si>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</si>
  <si>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</si>
  <si>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</si>
  <si>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</si>
  <si>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</si>
  <si>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</si>
  <si>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</si>
  <si>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</si>
  <si>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</si>
  <si>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</si>
  <si>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</si>
  <si>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</si>
  <si>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</si>
  <si>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</si>
  <si>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</si>
  <si>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</si>
  <si>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</si>
  <si>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</si>
  <si>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</si>
  <si>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</si>
  <si>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</si>
  <si>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</si>
  <si>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</si>
  <si>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</si>
  <si>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</si>
  <si>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</si>
  <si>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</si>
  <si>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</si>
  <si>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</si>
  <si>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</si>
  <si>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</si>
  <si>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</si>
  <si>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</si>
  <si>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</si>
  <si>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</si>
  <si>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</si>
  <si>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</si>
  <si>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</si>
  <si>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</si>
  <si>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</si>
  <si>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</si>
  <si>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</si>
  <si>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</si>
  <si>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</si>
  <si>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</si>
  <si>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</si>
  <si>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</si>
  <si>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</si>
  <si>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</si>
  <si>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</si>
  <si>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</si>
  <si>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</si>
  <si>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</si>
  <si>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</si>
  <si>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</si>
  <si>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</si>
  <si>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</si>
  <si>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</si>
  <si>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</si>
  <si>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</si>
  <si>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</si>
  <si>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</si>
  <si>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</si>
  <si>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</si>
  <si>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</si>
  <si>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</si>
  <si>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</si>
  <si>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</si>
  <si>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</si>
  <si>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</si>
  <si>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</si>
  <si>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</si>
  <si>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</si>
  <si>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</si>
  <si>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</si>
  <si>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</si>
  <si>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</si>
  <si>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</si>
  <si>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</si>
  <si>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</si>
  <si>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</si>
  <si>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</si>
  <si>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</si>
  <si>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</si>
  <si>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</si>
  <si>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</si>
  <si>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</si>
  <si>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</si>
  <si>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</si>
  <si>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</si>
  <si>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</si>
  <si>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</si>
  <si>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</si>
  <si>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</si>
  <si>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</si>
  <si>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</si>
  <si>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</si>
  <si>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</si>
  <si>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</si>
  <si>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</si>
  <si>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</si>
  <si>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</si>
  <si>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</si>
  <si>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</si>
  <si>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</si>
  <si>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</si>
  <si>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</si>
  <si>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</si>
  <si>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</si>
  <si>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</si>
  <si>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</si>
  <si>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</si>
  <si>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</si>
  <si>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</si>
  <si>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</si>
  <si>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</si>
  <si>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</si>
  <si>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</si>
  <si>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</si>
  <si>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</si>
  <si>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</si>
  <si>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</si>
  <si>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</si>
  <si>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</si>
  <si>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</si>
  <si>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</si>
  <si>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</si>
  <si>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</si>
  <si>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</si>
  <si>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</si>
  <si>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</si>
  <si>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</si>
  <si>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</si>
  <si>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</si>
  <si>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</si>
  <si>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</si>
  <si>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</si>
  <si>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</si>
  <si>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</si>
  <si>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</si>
  <si>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</si>
  <si>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</si>
  <si>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</si>
  <si>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</si>
  <si>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</si>
  <si>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</si>
  <si>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</si>
  <si>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</si>
  <si>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</si>
  <si>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</si>
  <si>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</si>
  <si>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</si>
  <si>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</si>
  <si>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</si>
  <si>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</si>
  <si>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</si>
  <si>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</si>
  <si>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</si>
  <si>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</si>
  <si>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</si>
  <si>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</si>
  <si>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</si>
  <si>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</si>
  <si>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</si>
  <si>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</si>
  <si>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</si>
  <si>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</si>
  <si>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</si>
  <si>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</si>
  <si>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</si>
  <si>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</si>
  <si>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</si>
  <si>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</si>
  <si>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</si>
  <si>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</si>
  <si>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</si>
  <si>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</si>
  <si>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</si>
  <si>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</si>
  <si>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</si>
  <si>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</si>
  <si>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</si>
  <si>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</si>
  <si>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</si>
  <si>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</si>
  <si>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</si>
  <si>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</si>
  <si>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</si>
  <si>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</si>
  <si>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</si>
  <si>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</si>
  <si>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</si>
  <si>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</si>
  <si>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</si>
  <si>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</si>
  <si>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</si>
  <si>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</si>
  <si>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</si>
  <si>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</si>
  <si>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</si>
  <si>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</si>
  <si>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</si>
  <si>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</si>
  <si>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</si>
  <si>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</si>
  <si>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</si>
  <si>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</si>
  <si>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</si>
  <si>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</si>
  <si>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</si>
  <si>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</si>
  <si>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</si>
  <si>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</si>
  <si>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</si>
  <si>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</si>
  <si>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</si>
  <si>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</si>
  <si>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</si>
  <si>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</si>
  <si>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</si>
  <si>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</si>
  <si>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</si>
  <si>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</si>
  <si>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</si>
  <si>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</si>
  <si>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</si>
  <si>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</si>
  <si>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</si>
  <si>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</si>
  <si>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</si>
  <si>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</si>
  <si>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</si>
  <si>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</si>
  <si>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</si>
  <si>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</si>
  <si>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</si>
  <si>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</si>
  <si>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</si>
  <si>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</si>
  <si>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</si>
  <si>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</si>
  <si>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</si>
  <si>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</si>
  <si>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</si>
  <si>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</si>
  <si>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</si>
  <si>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</si>
  <si>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</si>
  <si>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</si>
  <si>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</si>
  <si>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</si>
  <si>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</si>
  <si>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</si>
  <si>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</si>
  <si>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</si>
  <si>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</si>
  <si>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</si>
  <si>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</si>
  <si>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</si>
  <si>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</si>
  <si>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</si>
  <si>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</si>
  <si>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</si>
  <si>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</si>
  <si>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</si>
  <si>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</si>
  <si>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</si>
  <si>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</si>
  <si>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</si>
  <si>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</si>
  <si>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</si>
  <si>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</si>
  <si>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</si>
  <si>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</si>
  <si>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</si>
  <si>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</si>
  <si>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</si>
  <si>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</si>
  <si>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</si>
  <si>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</si>
  <si>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</si>
  <si>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</si>
  <si>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</si>
  <si>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</si>
  <si>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</si>
  <si>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</si>
  <si>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</si>
  <si>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</si>
  <si>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</si>
  <si>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</si>
  <si>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</si>
  <si>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</si>
  <si>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</si>
  <si>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</si>
  <si>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</si>
  <si>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</si>
  <si>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</si>
  <si>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</si>
  <si>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</si>
  <si>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</si>
  <si>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</si>
  <si>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</si>
  <si>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</si>
  <si>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</si>
  <si>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</si>
  <si>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</si>
  <si>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</si>
  <si>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</si>
  <si>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</si>
  <si>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</si>
  <si>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</si>
  <si>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</si>
  <si>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</si>
  <si>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</si>
  <si>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</si>
  <si>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</si>
  <si>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</si>
  <si>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</si>
  <si>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</si>
  <si>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</si>
  <si>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</si>
  <si>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</si>
  <si>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</si>
  <si>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</si>
  <si>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</si>
  <si>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</si>
  <si>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</si>
  <si>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</si>
  <si>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</si>
  <si>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</si>
  <si>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</si>
  <si>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</si>
  <si>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</si>
  <si>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</si>
  <si>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</si>
  <si>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</si>
  <si>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</si>
  <si>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</si>
  <si>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</si>
  <si>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</si>
  <si>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</si>
  <si>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</si>
  <si>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</si>
  <si>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</si>
  <si>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</si>
  <si>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</si>
  <si>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</si>
  <si>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</si>
  <si>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</si>
  <si>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</si>
  <si>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</si>
  <si>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</si>
  <si>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</si>
  <si>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</si>
  <si>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</si>
  <si>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</si>
  <si>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</si>
  <si>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</si>
  <si>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</si>
  <si>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</si>
  <si>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</si>
  <si>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</si>
  <si>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</si>
  <si>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</si>
  <si>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</si>
  <si>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</si>
  <si>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</si>
  <si>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</si>
  <si>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</si>
  <si>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</si>
  <si>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</si>
  <si>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</si>
  <si>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</si>
  <si>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</si>
  <si>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</si>
  <si>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</si>
  <si>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</si>
  <si>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</si>
  <si>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</si>
  <si>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</si>
  <si>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</si>
  <si>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</si>
  <si>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</si>
  <si>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</si>
  <si>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</si>
  <si>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</si>
  <si>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</si>
  <si>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</si>
  <si>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</si>
  <si>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</si>
  <si>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</si>
  <si>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</si>
  <si>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</si>
  <si>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</si>
  <si>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</si>
  <si>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</si>
  <si>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</si>
  <si>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</si>
  <si>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</si>
  <si>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</si>
  <si>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</si>
  <si>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</si>
  <si>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</si>
  <si>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</si>
  <si>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</si>
  <si>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</si>
  <si>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</si>
  <si>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</si>
  <si>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</si>
  <si>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</si>
  <si>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</si>
  <si>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</si>
  <si>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</si>
  <si>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</si>
  <si>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</si>
  <si>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</si>
  <si>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</si>
  <si>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</si>
  <si>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</si>
  <si>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</si>
  <si>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</si>
  <si>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</si>
  <si>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</si>
  <si>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</si>
  <si>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</si>
  <si>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</si>
  <si>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</si>
  <si>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</si>
  <si>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</si>
  <si>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</si>
  <si>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</si>
  <si>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</si>
  <si>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</si>
  <si>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</si>
  <si>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</si>
  <si>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</si>
  <si>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</si>
  <si>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</si>
  <si>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</si>
  <si>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</si>
  <si>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</si>
  <si>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</si>
  <si>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</si>
  <si>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</si>
  <si>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</si>
  <si>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</si>
  <si>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</si>
  <si>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</si>
  <si>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</si>
  <si>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</si>
  <si>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</si>
  <si>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</si>
  <si>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</si>
  <si>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</si>
  <si>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</si>
  <si>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</si>
  <si>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</si>
  <si>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</si>
  <si>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</si>
  <si>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</si>
  <si>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</si>
  <si>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</si>
  <si>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</si>
  <si>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</si>
  <si>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</si>
  <si>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</si>
  <si>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</si>
  <si>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</si>
  <si>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</si>
  <si>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</si>
  <si>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</si>
  <si>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</si>
  <si>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</si>
  <si>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</si>
  <si>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</si>
  <si>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</si>
  <si>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</si>
  <si>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</si>
  <si>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</si>
  <si>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</si>
  <si>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</si>
  <si>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</si>
  <si>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</si>
  <si>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</si>
  <si>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</si>
  <si>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</si>
  <si>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</si>
  <si>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</si>
  <si>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</si>
  <si>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</si>
  <si>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</si>
  <si>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</si>
  <si>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</si>
  <si>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</si>
  <si>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</si>
  <si>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</si>
  <si>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</si>
  <si>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</si>
  <si>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</si>
  <si>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</si>
  <si>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</si>
  <si>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</si>
  <si>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</si>
  <si>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</si>
  <si>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</si>
  <si>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</si>
  <si>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</si>
  <si>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</si>
  <si>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</si>
  <si>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</si>
  <si>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</si>
  <si>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</si>
  <si>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</si>
  <si>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</si>
  <si>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</si>
  <si>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</si>
  <si>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</si>
  <si>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</si>
  <si>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</si>
  <si>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</si>
  <si>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</si>
  <si>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</si>
  <si>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</si>
  <si>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</si>
  <si>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</si>
  <si>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</si>
  <si>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</si>
  <si>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</si>
  <si>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</si>
  <si>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</si>
  <si>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</si>
  <si>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</si>
  <si>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</si>
  <si>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</si>
  <si>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</si>
  <si>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</si>
  <si>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</si>
  <si>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</si>
  <si>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</si>
  <si>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</si>
  <si>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</si>
  <si>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</si>
  <si>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</si>
  <si>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</si>
  <si>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</si>
  <si>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</si>
  <si>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</si>
  <si>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</si>
  <si>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</si>
  <si>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</si>
  <si>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</si>
  <si>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</si>
  <si>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</si>
  <si>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</si>
  <si>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</si>
  <si>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</si>
  <si>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</si>
  <si>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</si>
  <si>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</si>
  <si>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</si>
  <si>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</si>
  <si>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</si>
  <si>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</si>
  <si>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</si>
  <si>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</si>
  <si>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</si>
  <si>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</si>
  <si>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</si>
  <si>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</si>
  <si>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</si>
  <si>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</si>
  <si>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</si>
  <si>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</si>
  <si>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</si>
  <si>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</si>
  <si>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</si>
  <si>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</si>
  <si>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</si>
  <si>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</si>
  <si>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</si>
  <si>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</si>
  <si>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</si>
  <si>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</si>
  <si>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</si>
  <si>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</si>
  <si>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</si>
  <si>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</si>
  <si>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</si>
  <si>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</si>
  <si>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</si>
  <si>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</si>
  <si>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</si>
  <si>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</si>
  <si>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</si>
  <si>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</si>
  <si>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</si>
  <si>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</si>
  <si>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</si>
  <si>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</si>
  <si>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</si>
  <si>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</si>
  <si>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</si>
  <si>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</si>
  <si>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</si>
  <si>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</si>
  <si>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</si>
  <si>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</si>
  <si>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</si>
  <si>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</si>
  <si>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</si>
  <si>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</si>
  <si>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</si>
  <si>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</si>
  <si>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</si>
  <si>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</si>
  <si>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</si>
  <si>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</si>
  <si>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</si>
  <si>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</si>
  <si>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</si>
  <si>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</si>
  <si>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</si>
  <si>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</si>
  <si>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</si>
  <si>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</si>
  <si>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</si>
  <si>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</si>
  <si>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</si>
  <si>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</si>
  <si>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</si>
  <si>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</si>
  <si>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</si>
  <si>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</si>
  <si>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</si>
  <si>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</si>
  <si>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</si>
  <si>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</si>
  <si>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</si>
  <si>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</si>
  <si>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</si>
  <si>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</si>
  <si>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</si>
  <si>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</si>
  <si>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</si>
  <si>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</si>
  <si>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</si>
  <si>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</si>
  <si>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</si>
  <si>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</si>
  <si>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</si>
  <si>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</si>
  <si>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</si>
  <si>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</si>
  <si>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</si>
  <si>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</si>
  <si>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</si>
  <si>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</si>
  <si>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</si>
  <si>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</si>
  <si>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</si>
  <si>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</si>
  <si>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</si>
  <si>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</si>
  <si>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</si>
  <si>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</si>
  <si>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</si>
  <si>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</si>
  <si>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</si>
  <si>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</si>
  <si>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</si>
  <si>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</si>
  <si>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</si>
  <si>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</si>
  <si>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</si>
  <si>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</si>
  <si>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</si>
  <si>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</si>
  <si>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</si>
  <si>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</si>
  <si>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</si>
  <si>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</si>
  <si>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</si>
  <si>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</si>
  <si>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</si>
  <si>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</si>
  <si>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</si>
  <si>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</si>
  <si>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</si>
  <si>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</si>
  <si>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</si>
  <si>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</si>
  <si>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</si>
  <si>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</si>
  <si>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</si>
  <si>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</si>
  <si>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</si>
  <si>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</si>
  <si>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</si>
  <si>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</si>
  <si>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</si>
  <si>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</si>
  <si>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</si>
  <si>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</si>
  <si>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</si>
  <si>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</si>
  <si>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</si>
  <si>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</si>
  <si>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</si>
  <si>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</si>
  <si>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</si>
  <si>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</si>
  <si>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</si>
  <si>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</si>
  <si>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</si>
  <si>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</si>
  <si>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</si>
  <si>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</si>
  <si>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</si>
  <si>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</si>
  <si>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</si>
  <si>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</si>
  <si>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</si>
  <si>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</si>
  <si>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</si>
  <si>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</si>
  <si>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</si>
  <si>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</si>
  <si>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</si>
  <si>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</si>
  <si>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</si>
  <si>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</si>
  <si>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</si>
  <si>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</si>
  <si>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</si>
  <si>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</si>
  <si>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</si>
  <si>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</si>
  <si>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</si>
  <si>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</si>
  <si>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</si>
  <si>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</si>
  <si>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</si>
  <si>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</si>
  <si>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</si>
  <si>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</si>
  <si>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</si>
  <si>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</si>
  <si>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</si>
  <si>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</si>
  <si>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</si>
  <si>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</si>
  <si>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</si>
  <si>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</si>
  <si>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</si>
  <si>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</si>
  <si>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</si>
  <si>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</si>
  <si>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</si>
  <si>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</si>
  <si>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</si>
  <si>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</si>
  <si>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</si>
  <si>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</si>
  <si>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</si>
  <si>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</si>
  <si>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</si>
  <si>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</si>
  <si>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</si>
  <si>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</si>
  <si>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</si>
  <si>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</si>
  <si>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</si>
  <si>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</si>
  <si>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</si>
  <si>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</si>
  <si>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</si>
  <si>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</si>
  <si>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</si>
  <si>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</si>
  <si>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</si>
  <si>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</si>
  <si>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</si>
  <si>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</si>
  <si>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</si>
  <si>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</si>
  <si>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</si>
  <si>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</si>
  <si>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</si>
  <si>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</si>
  <si>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</si>
  <si>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</si>
  <si>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</si>
  <si>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</si>
  <si>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</si>
  <si>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</si>
  <si>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</si>
  <si>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</si>
  <si>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</si>
  <si>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</si>
  <si>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</si>
  <si>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</si>
  <si>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</si>
  <si>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</si>
  <si>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</si>
  <si>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</si>
  <si>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</si>
  <si>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</si>
  <si>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</si>
  <si>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</si>
  <si>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</si>
  <si>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</si>
  <si>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</si>
  <si>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</si>
  <si>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</si>
  <si>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</si>
  <si>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</si>
  <si>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</si>
  <si>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</si>
  <si>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</si>
  <si>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</si>
  <si>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</si>
  <si>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</si>
  <si>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</si>
  <si>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</si>
  <si>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</si>
  <si>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</si>
  <si>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</si>
  <si>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</si>
  <si>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</si>
  <si>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</si>
  <si>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</si>
  <si>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</si>
  <si>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</si>
  <si>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</si>
  <si>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</si>
  <si>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</si>
  <si>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</si>
  <si>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</si>
  <si>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</si>
  <si>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</si>
  <si>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</si>
  <si>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</si>
  <si>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</si>
  <si>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</si>
  <si>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</si>
  <si>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</si>
  <si>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</si>
  <si>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</si>
  <si>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</si>
  <si>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</si>
  <si>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</si>
  <si>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</si>
  <si>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</si>
  <si>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</si>
  <si>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</si>
  <si>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</si>
  <si>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</si>
  <si>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</si>
  <si>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</si>
  <si>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</si>
  <si>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</si>
  <si>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</si>
  <si>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</si>
  <si>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</si>
  <si>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</si>
  <si>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</si>
  <si>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</si>
  <si>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</si>
  <si>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</si>
  <si>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</si>
  <si>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</si>
  <si>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</si>
  <si>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</si>
  <si>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</si>
  <si>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</si>
  <si>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</si>
  <si>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</si>
  <si>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</si>
  <si>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</si>
  <si>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</si>
  <si>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</si>
  <si>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</si>
  <si>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</si>
  <si>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</si>
  <si>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</si>
  <si>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</si>
  <si>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</si>
  <si>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</si>
  <si>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</si>
  <si>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</si>
  <si>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</si>
  <si>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</si>
  <si>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</si>
  <si>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</si>
  <si>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</si>
  <si>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</si>
  <si>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</si>
  <si>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</si>
  <si>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</si>
  <si>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</si>
  <si>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</si>
  <si>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</si>
  <si>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</si>
  <si>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</si>
  <si>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</si>
  <si>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</si>
  <si>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</si>
  <si>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</si>
  <si>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</si>
  <si>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</si>
  <si>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</si>
  <si>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</si>
  <si>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</si>
  <si>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</si>
  <si>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</si>
  <si>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</si>
  <si>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</si>
  <si>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</si>
  <si>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</si>
  <si>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</si>
  <si>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</si>
  <si>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</si>
  <si>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</si>
  <si>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</si>
  <si>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</si>
  <si>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</si>
  <si>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</si>
  <si>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</si>
  <si>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</si>
  <si>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</si>
  <si>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</si>
  <si>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</si>
  <si>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</si>
  <si>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</si>
  <si>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</si>
  <si>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</si>
  <si>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</si>
  <si>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</si>
  <si>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</si>
  <si>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</si>
  <si>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</si>
  <si>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</si>
  <si>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</si>
  <si>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</si>
  <si>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</si>
  <si>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</si>
  <si>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</si>
  <si>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</si>
  <si>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</si>
  <si>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</si>
  <si>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</si>
  <si>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</si>
  <si>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</si>
  <si>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</si>
  <si>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</si>
  <si>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</si>
  <si>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</si>
  <si>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</si>
  <si>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</si>
  <si>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</si>
  <si>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</si>
  <si>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</si>
  <si>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</si>
  <si>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</si>
  <si>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</si>
  <si>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</si>
  <si>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</si>
  <si>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</si>
  <si>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</si>
  <si>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</si>
  <si>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</si>
  <si>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</si>
  <si>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</si>
  <si>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</si>
  <si>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</si>
  <si>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</si>
  <si>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</si>
  <si>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</si>
  <si>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</si>
  <si>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</si>
  <si>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</si>
  <si>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</si>
  <si>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</si>
  <si>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</si>
  <si>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</si>
  <si>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</si>
  <si>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</si>
  <si>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</si>
  <si>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</si>
  <si>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</si>
  <si>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</si>
  <si>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</si>
  <si>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</si>
  <si>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</si>
  <si>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</si>
  <si>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</si>
  <si>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</si>
  <si>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</si>
  <si>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</si>
  <si>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</si>
  <si>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</si>
  <si>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</si>
  <si>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</si>
  <si>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</si>
  <si>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</si>
  <si>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</si>
  <si>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</si>
  <si>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</si>
  <si>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</si>
  <si>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</si>
  <si>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</si>
  <si>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</si>
  <si>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</si>
  <si>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</si>
  <si>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</si>
  <si>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</si>
  <si>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</si>
  <si>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</si>
  <si>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</si>
  <si>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</si>
  <si>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</si>
  <si>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</si>
  <si>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</si>
  <si>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</si>
  <si>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</si>
  <si>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</si>
  <si>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</si>
  <si>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</si>
  <si>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</si>
  <si>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</si>
  <si>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</si>
  <si>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</si>
  <si>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</si>
  <si>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</si>
  <si>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</si>
  <si>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</si>
  <si>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</si>
  <si>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</si>
  <si>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</si>
  <si>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</si>
  <si>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</si>
  <si>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</si>
  <si>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</si>
  <si>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</si>
  <si>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</si>
  <si>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</si>
  <si>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</si>
  <si>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</si>
  <si>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</si>
  <si>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</si>
  <si>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</si>
  <si>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</si>
  <si>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</si>
  <si>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</si>
  <si>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</si>
  <si>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</si>
  <si>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</si>
  <si>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</si>
  <si>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</si>
  <si>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</si>
  <si>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</si>
  <si>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</si>
  <si>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</si>
  <si>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</si>
  <si>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</si>
  <si>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</si>
  <si>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</si>
  <si>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</si>
  <si>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</si>
  <si>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</si>
  <si>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</si>
  <si>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</si>
  <si>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</si>
  <si>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</si>
  <si>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</si>
  <si>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</si>
  <si>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</si>
  <si>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</si>
  <si>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</si>
  <si>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</si>
  <si>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</si>
  <si>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</si>
  <si>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</si>
  <si>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</si>
  <si>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</si>
  <si>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</si>
  <si>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</si>
  <si>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</si>
  <si>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</si>
  <si>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</si>
  <si>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</si>
  <si>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</si>
  <si>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</si>
  <si>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</si>
  <si>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</si>
  <si>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</si>
  <si>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</si>
  <si>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</si>
  <si>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</si>
  <si>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</si>
  <si>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</si>
  <si>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</si>
  <si>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</si>
  <si>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</si>
  <si>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</si>
  <si>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</si>
  <si>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</si>
  <si>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</si>
  <si>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</si>
  <si>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</si>
  <si>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</si>
  <si>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</si>
  <si>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</si>
  <si>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</si>
  <si>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</si>
  <si>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</si>
  <si>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</si>
  <si>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</si>
  <si>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</si>
  <si>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</si>
  <si>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</si>
  <si>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</si>
  <si>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</si>
  <si>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</si>
  <si>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</si>
  <si>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</si>
  <si>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</si>
  <si>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</si>
  <si>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</si>
  <si>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</si>
  <si>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</si>
  <si>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</si>
  <si>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</si>
  <si>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</si>
  <si>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</si>
  <si>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</si>
  <si>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</si>
  <si>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</si>
  <si>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</si>
  <si>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</si>
  <si>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</si>
  <si>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</si>
  <si>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</si>
  <si>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</si>
  <si>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</si>
  <si>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</si>
  <si>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</si>
  <si>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</si>
  <si>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</si>
  <si>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</si>
  <si>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</si>
  <si>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</si>
  <si>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</si>
  <si>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</si>
  <si>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</si>
  <si>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</si>
  <si>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</si>
  <si>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</si>
  <si>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</si>
  <si>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</si>
  <si>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</si>
  <si>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</si>
  <si>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</si>
  <si>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</si>
  <si>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</si>
  <si>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</si>
  <si>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</si>
  <si>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</si>
  <si>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</si>
  <si>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</si>
  <si>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</si>
  <si>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</si>
  <si>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</si>
  <si>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</si>
  <si>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</si>
  <si>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</si>
  <si>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</si>
  <si>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</si>
  <si>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</si>
  <si>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</si>
  <si>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</si>
  <si>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</si>
  <si>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</si>
  <si>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</si>
  <si>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</si>
  <si>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</si>
  <si>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</si>
  <si>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</si>
  <si>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</si>
  <si>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</si>
  <si>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</si>
  <si>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</si>
  <si>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</si>
  <si>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</si>
  <si>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</si>
  <si>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</si>
  <si>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</si>
  <si>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</si>
  <si>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</si>
  <si>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</si>
  <si>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</si>
  <si>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</si>
  <si>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</si>
  <si>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</si>
  <si>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</si>
  <si>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</si>
  <si>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</si>
  <si>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</si>
  <si>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</si>
  <si>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</si>
  <si>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</si>
  <si>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</si>
  <si>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</si>
  <si>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</si>
  <si>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</si>
  <si>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</si>
  <si>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</si>
  <si>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</si>
  <si>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</si>
  <si>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</si>
  <si>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</si>
  <si>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</si>
  <si>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</si>
  <si>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</si>
  <si>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</si>
  <si>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</si>
  <si>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</si>
  <si>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</si>
  <si>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</si>
  <si>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</si>
  <si>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</si>
  <si>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</si>
  <si>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</si>
  <si>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</si>
  <si>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</si>
  <si>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</si>
  <si>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</si>
  <si>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</si>
  <si>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</si>
  <si>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</si>
  <si>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</si>
  <si>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</si>
  <si>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</si>
  <si>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</si>
  <si>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</si>
  <si>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</si>
  <si>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</si>
  <si>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</si>
  <si>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</si>
  <si>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</si>
  <si>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</si>
  <si>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</si>
  <si>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</si>
  <si>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</si>
  <si>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</si>
  <si>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</si>
  <si>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</si>
  <si>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</si>
  <si>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</si>
  <si>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</si>
  <si>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</si>
  <si>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</si>
  <si>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</si>
  <si>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</si>
  <si>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</si>
  <si>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</si>
  <si>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</si>
  <si>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</si>
  <si>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</si>
  <si>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</si>
  <si>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</si>
  <si>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</si>
  <si>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</si>
  <si>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</si>
  <si>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</si>
  <si>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</si>
  <si>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</si>
  <si>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</si>
  <si>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</si>
  <si>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</si>
  <si>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</si>
  <si>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</si>
  <si>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</si>
  <si>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</si>
  <si>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</si>
  <si>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</si>
  <si>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</si>
  <si>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</si>
  <si>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</si>
  <si>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</si>
  <si>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</si>
  <si>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</si>
  <si>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</si>
  <si>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</si>
  <si>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</si>
  <si>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</si>
  <si>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</si>
  <si>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</si>
  <si>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</si>
  <si>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</si>
  <si>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</si>
  <si>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</si>
  <si>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</si>
  <si>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</si>
  <si>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</si>
  <si>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</si>
  <si>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</si>
  <si>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</si>
  <si>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</si>
  <si>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</si>
  <si>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</si>
  <si>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</si>
  <si>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</si>
  <si>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</si>
  <si>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</si>
  <si>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</si>
  <si>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</si>
  <si>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</si>
  <si>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</si>
  <si>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</si>
  <si>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</si>
  <si>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</si>
  <si>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</si>
  <si>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</si>
  <si>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</si>
  <si>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</si>
  <si>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</si>
  <si>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</si>
  <si>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</si>
  <si>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</si>
  <si>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</si>
  <si>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</si>
  <si>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</si>
  <si>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</si>
  <si>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</si>
  <si>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</si>
  <si>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</si>
  <si>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</si>
  <si>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</si>
  <si>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</si>
  <si>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</si>
  <si>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</si>
  <si>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</si>
  <si>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</si>
  <si>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</si>
  <si>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</si>
  <si>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</si>
  <si>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</si>
  <si>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</si>
  <si>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</si>
  <si>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</si>
  <si>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</si>
  <si>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</si>
  <si>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</si>
  <si>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</si>
  <si>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</si>
  <si>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</si>
  <si>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</si>
  <si>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</si>
  <si>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</si>
  <si>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</si>
  <si>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</si>
  <si>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</si>
  <si>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</si>
  <si>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</si>
  <si>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</si>
  <si>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</si>
  <si>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</si>
  <si>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</si>
  <si>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</si>
  <si>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</si>
  <si>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</si>
  <si>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</si>
  <si>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</si>
  <si>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</si>
  <si>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</si>
  <si>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</si>
  <si>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</si>
  <si>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</si>
  <si>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</si>
  <si>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</si>
  <si>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</si>
  <si>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</si>
  <si>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</si>
  <si>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</si>
  <si>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</si>
  <si>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</si>
  <si>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</si>
  <si>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</si>
  <si>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</si>
  <si>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</si>
  <si>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</si>
  <si>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</si>
  <si>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</si>
  <si>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</si>
  <si>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</si>
  <si>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</si>
  <si>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</si>
  <si>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</si>
  <si>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</si>
  <si>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</si>
  <si>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</si>
  <si>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</si>
  <si>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</si>
  <si>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</si>
  <si>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</si>
  <si>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</si>
  <si>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</si>
  <si>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</si>
  <si>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</si>
  <si>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</si>
  <si>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</si>
  <si>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</si>
  <si>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</si>
  <si>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</si>
  <si>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</si>
  <si>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</si>
  <si>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</si>
  <si>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</si>
  <si>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</si>
  <si>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</si>
  <si>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</si>
  <si>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</si>
  <si>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</si>
  <si>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</si>
  <si>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</si>
  <si>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</si>
  <si>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</si>
  <si>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</si>
  <si>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</si>
  <si>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</si>
  <si>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</si>
  <si>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</si>
  <si>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</si>
  <si>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</si>
  <si>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</si>
  <si>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</si>
  <si>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</si>
  <si>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</si>
  <si>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</si>
  <si>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</si>
  <si>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</si>
  <si>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</si>
  <si>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</si>
  <si>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</si>
  <si>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</si>
  <si>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</si>
  <si>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</si>
  <si>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</si>
  <si>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</si>
  <si>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</si>
  <si>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</si>
  <si>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</si>
  <si>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</si>
  <si>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</si>
  <si>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</si>
  <si>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</si>
  <si>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</si>
  <si>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</si>
  <si>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</si>
  <si>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</si>
  <si>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</si>
  <si>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</si>
  <si>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</si>
  <si>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</si>
  <si>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</si>
  <si>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</si>
  <si>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</si>
  <si>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</si>
  <si>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</si>
  <si>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</si>
  <si>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</si>
  <si>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</si>
  <si>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</si>
  <si>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</si>
  <si>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</si>
  <si>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</si>
  <si>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</si>
  <si>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</si>
  <si>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</si>
  <si>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</si>
  <si>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</si>
  <si>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</si>
  <si>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</si>
  <si>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</si>
  <si>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</si>
  <si>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</si>
  <si>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</si>
  <si>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</si>
  <si>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</si>
  <si>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</si>
  <si>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</si>
  <si>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</si>
  <si>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</si>
  <si>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</si>
  <si>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</si>
  <si>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</si>
  <si>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</si>
  <si>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</si>
  <si>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</si>
  <si>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</si>
  <si>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</si>
  <si>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</si>
  <si>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</si>
  <si>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</si>
  <si>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</si>
  <si>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</si>
  <si>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</si>
  <si>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</si>
  <si>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</si>
  <si>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</si>
  <si>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</si>
  <si>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</si>
  <si>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</si>
  <si>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</si>
  <si>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</si>
  <si>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</si>
  <si>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</si>
  <si>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</si>
  <si>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</si>
  <si>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</si>
  <si>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</si>
  <si>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</si>
  <si>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</si>
  <si>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</si>
  <si>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</si>
  <si>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</si>
  <si>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</si>
  <si>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</si>
  <si>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</si>
  <si>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</si>
  <si>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</si>
  <si>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</si>
  <si>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</si>
  <si>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</si>
  <si>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</si>
  <si>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</si>
  <si>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</si>
  <si>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</si>
  <si>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</si>
  <si>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</si>
  <si>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</si>
  <si>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</si>
  <si>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</si>
  <si>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</si>
  <si>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</si>
  <si>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</si>
  <si>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</si>
  <si>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</si>
  <si>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</si>
  <si>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</si>
  <si>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</si>
  <si>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</si>
  <si>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</si>
  <si>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</si>
  <si>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</si>
  <si>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</si>
  <si>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</si>
  <si>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</si>
  <si>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</si>
  <si>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</si>
  <si>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</si>
  <si>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</si>
  <si>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</si>
  <si>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</si>
  <si>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</si>
  <si>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</si>
  <si>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</si>
  <si>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</si>
  <si>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</si>
  <si>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</si>
  <si>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</si>
  <si>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</si>
  <si>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</si>
  <si>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</si>
  <si>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</si>
  <si>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</si>
  <si>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</si>
  <si>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</si>
  <si>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</si>
  <si>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</si>
  <si>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</si>
  <si>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</si>
  <si>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</si>
  <si>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</si>
  <si>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</si>
  <si>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</si>
  <si>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</si>
  <si>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</si>
  <si>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</si>
  <si>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</si>
  <si>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</si>
  <si>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</si>
  <si>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</si>
  <si>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</si>
  <si>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</si>
  <si>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</si>
  <si>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</si>
  <si>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</si>
  <si>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</si>
  <si>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</si>
  <si>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</si>
  <si>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</si>
  <si>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</si>
  <si>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</si>
  <si>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</si>
  <si>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</si>
  <si>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</si>
  <si>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</si>
  <si>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</si>
  <si>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</si>
  <si>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</si>
  <si>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</si>
  <si>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</si>
  <si>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</si>
  <si>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</si>
  <si>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</si>
  <si>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</si>
  <si>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</si>
  <si>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</si>
  <si>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</si>
  <si>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</si>
  <si>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</si>
  <si>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</si>
  <si>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</si>
  <si>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</si>
  <si>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</si>
  <si>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</si>
  <si>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</si>
  <si>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</si>
  <si>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</si>
  <si>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</si>
  <si>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</si>
  <si>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</si>
  <si>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</si>
  <si>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</si>
  <si>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</si>
  <si>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</si>
  <si>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</si>
  <si>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</si>
  <si>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</si>
  <si>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</si>
  <si>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</si>
  <si>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</si>
  <si>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</si>
  <si>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</si>
  <si>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</si>
  <si>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</si>
  <si>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</si>
  <si>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</si>
  <si>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</si>
  <si>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</si>
  <si>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</si>
  <si>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</si>
  <si>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</si>
  <si>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</si>
  <si>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</si>
  <si>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</si>
  <si>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</si>
  <si>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</si>
  <si>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</si>
  <si>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</si>
  <si>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</si>
  <si>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</si>
  <si>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</si>
  <si>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</si>
  <si>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</si>
  <si>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</si>
  <si>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</si>
  <si>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</si>
  <si>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</si>
  <si>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</si>
  <si>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</si>
  <si>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</si>
  <si>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</si>
  <si>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</si>
  <si>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</si>
  <si>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</si>
  <si>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</si>
  <si>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</si>
  <si>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</si>
  <si>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</si>
  <si>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</si>
  <si>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</si>
  <si>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</si>
  <si>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</si>
  <si>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</si>
  <si>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</si>
  <si>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</si>
  <si>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</si>
  <si>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</si>
  <si>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</si>
  <si>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</si>
  <si>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</si>
  <si>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</si>
  <si>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</si>
  <si>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</si>
  <si>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</si>
  <si>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</si>
  <si>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</si>
  <si>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</si>
  <si>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</si>
  <si>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</si>
  <si>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</si>
  <si>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</si>
  <si>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</si>
  <si>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</si>
  <si>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</si>
  <si>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</si>
  <si>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</si>
  <si>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</si>
  <si>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</si>
  <si>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</si>
  <si>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</si>
  <si>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</si>
  <si>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</si>
  <si>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</si>
  <si>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</si>
  <si>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</si>
  <si>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</si>
  <si>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</si>
  <si>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</si>
  <si>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</si>
  <si>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</si>
  <si>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</si>
  <si>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</si>
  <si>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</si>
  <si>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</si>
  <si>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</si>
  <si>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</si>
  <si>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</si>
  <si>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</si>
  <si>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</si>
  <si>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</si>
  <si>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</si>
  <si>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</si>
  <si>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</si>
  <si>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</si>
  <si>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</si>
  <si>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</si>
  <si>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</si>
  <si>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</si>
  <si>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</si>
  <si>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</si>
  <si>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</si>
  <si>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</si>
  <si>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</si>
  <si>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</si>
  <si>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</si>
  <si>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</si>
  <si>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</si>
  <si>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</si>
  <si>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</si>
  <si>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</si>
  <si>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</si>
  <si>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</si>
  <si>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</si>
  <si>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</si>
  <si>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</si>
  <si>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</si>
  <si>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</si>
  <si>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</si>
  <si>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</si>
  <si>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</si>
  <si>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</si>
  <si>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</si>
  <si>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</si>
  <si>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</si>
  <si>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</si>
  <si>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</si>
  <si>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</si>
  <si>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</si>
  <si>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</si>
  <si>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</si>
  <si>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</si>
  <si>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</si>
  <si>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</si>
  <si>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</si>
  <si>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</si>
  <si>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</si>
  <si>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</si>
  <si>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</si>
  <si>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</si>
  <si>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</si>
  <si>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</si>
  <si>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</si>
  <si>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</si>
  <si>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</si>
  <si>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</si>
  <si>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</si>
  <si>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</si>
  <si>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</si>
  <si>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</si>
  <si>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</si>
  <si>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</si>
  <si>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</si>
  <si>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</si>
  <si>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</si>
  <si>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</si>
  <si>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</si>
  <si>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</si>
  <si>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</si>
  <si>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</si>
  <si>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</si>
  <si>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</si>
  <si>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</si>
  <si>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</si>
  <si>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</si>
  <si>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</si>
  <si>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</si>
  <si>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</si>
  <si>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</si>
  <si>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</si>
  <si>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</si>
  <si>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</si>
  <si>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</si>
  <si>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</si>
  <si>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</si>
  <si>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</si>
  <si>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</si>
  <si>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</si>
  <si>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</si>
  <si>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</si>
  <si>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</si>
  <si>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</si>
  <si>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</si>
  <si>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</si>
  <si>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</si>
  <si>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</si>
  <si>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</si>
  <si>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</si>
  <si>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</si>
  <si>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</si>
  <si>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</si>
  <si>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</si>
  <si>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</si>
  <si>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</si>
  <si>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</si>
  <si>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</si>
  <si>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</si>
  <si>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</si>
  <si>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</si>
  <si>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</si>
  <si>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</si>
  <si>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</si>
  <si>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</si>
  <si>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</si>
  <si>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</si>
  <si>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</si>
  <si>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</si>
  <si>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</si>
  <si>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</si>
  <si>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</si>
  <si>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</si>
  <si>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</si>
  <si>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</si>
  <si>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</si>
  <si>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</si>
  <si>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</si>
  <si>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</si>
  <si>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</si>
  <si>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</si>
  <si>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</si>
  <si>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</si>
  <si>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</si>
  <si>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</si>
  <si>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</si>
  <si>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</si>
  <si>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</si>
  <si>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</si>
  <si>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</si>
  <si>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</si>
  <si>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</si>
  <si>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</si>
  <si>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</si>
  <si>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</si>
  <si>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</si>
  <si>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</si>
  <si>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</si>
  <si>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</si>
  <si>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</si>
  <si>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</si>
  <si>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</si>
  <si>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</si>
  <si>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</si>
  <si>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</si>
  <si>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</si>
  <si>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</si>
  <si>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</si>
  <si>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</si>
  <si>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</si>
  <si>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</si>
  <si>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</si>
  <si>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</si>
  <si>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</si>
  <si>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</si>
  <si>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</si>
  <si>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</si>
  <si>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</si>
  <si>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</si>
  <si>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</si>
  <si>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</si>
  <si>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</si>
  <si>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</si>
  <si>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</si>
  <si>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</si>
  <si>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</si>
  <si>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</si>
  <si>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</si>
  <si>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</si>
  <si>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</si>
  <si>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</si>
  <si>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</si>
  <si>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</si>
  <si>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</si>
  <si>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</si>
  <si>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</si>
  <si>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</si>
  <si>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</si>
  <si>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</si>
  <si>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</si>
  <si>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</si>
  <si>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</si>
  <si>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</si>
  <si>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</si>
  <si>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</si>
  <si>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</si>
  <si>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</si>
  <si>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</si>
  <si>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</si>
  <si>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</si>
  <si>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</si>
  <si>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</si>
  <si>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</si>
  <si>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</si>
  <si>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</si>
  <si>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</si>
  <si>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</si>
  <si>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</si>
  <si>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</si>
  <si>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</si>
  <si>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</si>
  <si>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</si>
  <si>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</si>
  <si>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</si>
  <si>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</si>
  <si>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</si>
  <si>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</si>
  <si>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</si>
  <si>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</si>
  <si>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</si>
  <si>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</si>
  <si>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</si>
  <si>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</si>
  <si>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</si>
  <si>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</si>
  <si>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</si>
  <si>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</si>
  <si>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</si>
  <si>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</si>
  <si>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</si>
  <si>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</si>
  <si>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</si>
  <si>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</si>
  <si>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</si>
  <si>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</si>
  <si>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</si>
  <si>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</si>
  <si>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</si>
  <si>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</si>
  <si>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</si>
  <si>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</si>
  <si>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</si>
  <si>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</si>
  <si>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</si>
  <si>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</si>
  <si>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</si>
  <si>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</si>
  <si>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</si>
  <si>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</si>
  <si>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</si>
  <si>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</si>
  <si>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</si>
  <si>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</si>
  <si>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</si>
  <si>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</si>
  <si>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</si>
  <si>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</si>
  <si>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</si>
  <si>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</si>
  <si>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</si>
  <si>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</si>
  <si>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</si>
  <si>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</si>
  <si>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</si>
  <si>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</si>
  <si>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</si>
  <si>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</si>
  <si>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</si>
  <si>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</si>
  <si>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</si>
  <si>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</si>
  <si>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</si>
  <si>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</si>
  <si>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</si>
  <si>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</si>
  <si>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</si>
  <si>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</si>
  <si>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</si>
  <si>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</si>
  <si>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</si>
  <si>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</si>
  <si>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</si>
  <si>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</si>
  <si>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</si>
  <si>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</si>
  <si>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</si>
  <si>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</si>
  <si>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</si>
  <si>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</si>
  <si>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</si>
  <si>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</si>
  <si>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</si>
  <si>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</si>
  <si>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</si>
  <si>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</si>
  <si>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</si>
  <si>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</si>
  <si>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</si>
  <si>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</si>
  <si>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</si>
  <si>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</si>
  <si>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</si>
  <si>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</si>
  <si>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</si>
  <si>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</si>
  <si>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</si>
  <si>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</si>
  <si>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</si>
  <si>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</si>
  <si>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</si>
  <si>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</si>
  <si>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</si>
  <si>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</si>
  <si>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</si>
  <si>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</si>
  <si>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</si>
  <si>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</si>
  <si>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</si>
  <si>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</si>
  <si>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</si>
  <si>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</si>
  <si>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</si>
  <si>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</si>
  <si>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</si>
  <si>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</si>
  <si>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</si>
  <si>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</si>
  <si>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</si>
  <si>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</si>
  <si>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</si>
  <si>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</si>
  <si>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</si>
  <si>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</si>
  <si>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</si>
  <si>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</si>
  <si>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</si>
  <si>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</si>
  <si>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</si>
  <si>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</si>
  <si>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</si>
  <si>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</si>
  <si>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</si>
  <si>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</si>
  <si>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</si>
  <si>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</si>
  <si>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</si>
  <si>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</si>
  <si>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</si>
  <si>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</si>
  <si>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</si>
  <si>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</si>
  <si>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</si>
  <si>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</si>
  <si>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</si>
  <si>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</si>
  <si>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</si>
  <si>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</si>
  <si>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</si>
  <si>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</si>
  <si>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</si>
  <si>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</si>
  <si>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</si>
  <si>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</si>
  <si>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</si>
  <si>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</si>
  <si>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</si>
  <si>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</si>
  <si>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</si>
  <si>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</si>
  <si>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</si>
  <si>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</si>
  <si>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</si>
  <si>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</si>
  <si>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</si>
  <si>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</si>
  <si>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</si>
  <si>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</si>
  <si>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</si>
  <si>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</si>
  <si>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</si>
  <si>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</si>
  <si>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</si>
  <si>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</si>
  <si>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</si>
  <si>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</si>
  <si>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</si>
  <si>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</si>
  <si>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</si>
  <si>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</si>
  <si>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</si>
  <si>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</si>
  <si>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</si>
  <si>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</si>
  <si>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</si>
  <si>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</si>
  <si>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</si>
  <si>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</si>
  <si>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</si>
  <si>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</si>
  <si>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</si>
  <si>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</si>
  <si>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</si>
  <si>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</si>
  <si>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</si>
  <si>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</si>
  <si>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</si>
  <si>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</si>
  <si>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</si>
  <si>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</si>
  <si>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</si>
  <si>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</si>
  <si>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</si>
  <si>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</si>
  <si>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</si>
  <si>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</si>
  <si>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</si>
  <si>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</si>
  <si>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</si>
  <si>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</si>
  <si>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</si>
  <si>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</si>
  <si>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</si>
  <si>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</si>
  <si>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</si>
  <si>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</si>
  <si>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</si>
  <si>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</si>
  <si>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</si>
  <si>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</si>
  <si>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</si>
  <si>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</si>
  <si>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</si>
  <si>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</si>
  <si>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</si>
  <si>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</si>
  <si>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</si>
  <si>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</si>
  <si>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</si>
  <si>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</si>
  <si>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</si>
  <si>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</si>
  <si>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</si>
  <si>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</si>
  <si>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</si>
  <si>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</si>
  <si>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</si>
  <si>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</si>
  <si>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</si>
  <si>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</si>
  <si>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</si>
  <si>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</si>
  <si>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</si>
  <si>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</si>
  <si>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</si>
  <si>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</si>
  <si>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</si>
  <si>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</si>
  <si>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</si>
  <si>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</si>
  <si>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</si>
  <si>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</si>
  <si>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</si>
  <si>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</si>
  <si>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</si>
  <si>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</si>
  <si>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</si>
  <si>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</si>
  <si>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</si>
  <si>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</si>
  <si>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</si>
  <si>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</si>
  <si>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</si>
  <si>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</si>
  <si>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</si>
  <si>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</si>
  <si>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</si>
  <si>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</si>
  <si>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</si>
  <si>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</si>
  <si>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</si>
  <si>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</si>
  <si>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</si>
  <si>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</si>
  <si>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</si>
  <si>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</si>
  <si>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</si>
  <si>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</si>
  <si>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</si>
  <si>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</si>
  <si>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</si>
  <si>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</si>
  <si>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</si>
  <si>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</si>
  <si>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</si>
  <si>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</si>
  <si>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</si>
  <si>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</si>
  <si>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</si>
  <si>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</si>
  <si>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</si>
  <si>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</si>
  <si>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</si>
  <si>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</si>
  <si>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</si>
  <si>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</si>
  <si>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</si>
  <si>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</si>
  <si>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</si>
  <si>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</si>
  <si>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</si>
  <si>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</si>
  <si>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</si>
  <si>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</si>
  <si>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</si>
  <si>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</si>
  <si>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</si>
  <si>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</si>
  <si>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</si>
  <si>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</si>
  <si>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</si>
  <si>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</si>
  <si>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</si>
  <si>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</si>
  <si>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</si>
  <si>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</si>
  <si>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</si>
  <si>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</si>
  <si>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</si>
  <si>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</si>
  <si>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</si>
  <si>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</si>
  <si>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</si>
  <si>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</si>
  <si>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</si>
  <si>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</si>
  <si>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</si>
  <si>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</si>
  <si>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</si>
  <si>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</si>
  <si>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</si>
  <si>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</si>
  <si>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</si>
  <si>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</si>
  <si>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</si>
  <si>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</si>
  <si>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</si>
  <si>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</si>
  <si>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</si>
  <si>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</si>
  <si>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</si>
  <si>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</si>
  <si>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</si>
  <si>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</si>
  <si>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</si>
  <si>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</si>
  <si>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</si>
  <si>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</si>
  <si>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</si>
  <si>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</si>
  <si>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</si>
  <si>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</si>
  <si>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</si>
  <si>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</si>
  <si>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</si>
  <si>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</si>
  <si>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</si>
  <si>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</si>
  <si>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</si>
  <si>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</si>
  <si>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</si>
  <si>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</si>
  <si>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</si>
  <si>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</si>
  <si>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</si>
  <si>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</si>
  <si>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</si>
  <si>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</si>
  <si>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</si>
  <si>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</si>
  <si>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</si>
  <si>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</si>
  <si>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</si>
  <si>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</si>
  <si>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</si>
  <si>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</si>
  <si>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</si>
  <si>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</si>
  <si>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</si>
  <si>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</si>
  <si>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</si>
  <si>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</si>
  <si>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</si>
  <si>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</si>
  <si>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</si>
  <si>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</si>
  <si>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</si>
  <si>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</si>
  <si>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</si>
  <si>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</si>
  <si>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</si>
  <si>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</si>
  <si>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</si>
  <si>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</si>
  <si>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</si>
  <si>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</si>
  <si>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</si>
  <si>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</si>
  <si>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</si>
  <si>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</si>
  <si>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</si>
  <si>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</si>
  <si>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</si>
  <si>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</si>
  <si>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</si>
  <si>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</si>
  <si>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</si>
  <si>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</si>
  <si>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</si>
  <si>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</si>
  <si>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</si>
  <si>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</si>
  <si>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</si>
  <si>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</si>
  <si>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</si>
  <si>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</si>
  <si>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</si>
  <si>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</si>
  <si>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</si>
  <si>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</si>
  <si>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</si>
  <si>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</si>
  <si>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</si>
  <si>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</si>
  <si>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</si>
  <si>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</si>
  <si>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</si>
  <si>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</si>
  <si>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</si>
  <si>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</si>
  <si>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</si>
  <si>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</si>
  <si>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</si>
  <si>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</si>
  <si>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</si>
  <si>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</si>
  <si>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</si>
  <si>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</si>
  <si>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</si>
  <si>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</si>
  <si>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</si>
  <si>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</si>
  <si>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</si>
  <si>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</si>
  <si>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</si>
  <si>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</si>
  <si>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</si>
  <si>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</si>
  <si>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</si>
  <si>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</si>
  <si>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</si>
  <si>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</si>
  <si>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</si>
  <si>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</si>
  <si>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</si>
  <si>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</si>
  <si>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</si>
  <si>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</si>
  <si>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</si>
  <si>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</si>
  <si>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</si>
  <si>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</si>
  <si>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</si>
  <si>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</si>
  <si>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</si>
  <si>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</si>
  <si>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</si>
  <si>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</si>
  <si>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</si>
  <si>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</si>
  <si>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</si>
  <si>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</si>
  <si>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</si>
  <si>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</si>
  <si>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</si>
  <si>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</si>
  <si>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</si>
  <si>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</si>
  <si>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</si>
  <si>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</si>
  <si>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</si>
  <si>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</si>
  <si>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</si>
  <si>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</si>
  <si>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</si>
  <si>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</si>
  <si>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</si>
  <si>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</si>
  <si>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</si>
  <si>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</si>
  <si>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</si>
  <si>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</si>
  <si>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</si>
  <si>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</si>
  <si>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</si>
  <si>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</si>
  <si>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</si>
  <si>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</si>
  <si>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</si>
  <si>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</si>
  <si>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</si>
  <si>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</si>
  <si>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</si>
  <si>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</si>
  <si>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</si>
  <si>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</si>
  <si>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</si>
  <si>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</si>
  <si>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</si>
  <si>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</si>
  <si>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</si>
  <si>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</si>
  <si>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</si>
  <si>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</si>
  <si>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</si>
  <si>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</si>
  <si>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</si>
  <si>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</si>
  <si>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</si>
  <si>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</si>
  <si>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</si>
  <si>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</si>
  <si>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</si>
  <si>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</si>
  <si>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</si>
  <si>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</si>
  <si>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</si>
  <si>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</si>
  <si>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</si>
  <si>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</si>
  <si>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</si>
  <si>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</si>
  <si>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</si>
  <si>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</si>
  <si>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</si>
  <si>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</si>
  <si>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</si>
  <si>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</si>
  <si>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</si>
  <si>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</si>
  <si>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</si>
  <si>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</si>
  <si>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</si>
  <si>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</si>
  <si>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</si>
  <si>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</si>
  <si>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</si>
  <si>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</si>
  <si>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</si>
  <si>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</si>
  <si>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</si>
  <si>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</si>
  <si>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</si>
  <si>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</si>
  <si>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</si>
  <si>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</si>
  <si>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</si>
  <si>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</si>
  <si>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</si>
  <si>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</si>
  <si>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</si>
  <si>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</si>
  <si>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</si>
  <si>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</si>
  <si>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</si>
  <si>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</si>
  <si>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</si>
  <si>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</si>
  <si>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</si>
  <si>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</si>
  <si>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</si>
  <si>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</si>
  <si>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</si>
  <si>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</si>
  <si>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</si>
  <si>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</si>
  <si>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</si>
  <si>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</si>
  <si>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</si>
  <si>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</si>
  <si>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</si>
  <si>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</si>
  <si>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</si>
  <si>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</si>
  <si>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</si>
  <si>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</si>
  <si>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</si>
  <si>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</si>
  <si>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</si>
  <si>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</si>
  <si>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</si>
  <si>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</si>
  <si>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</si>
  <si>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</si>
  <si>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</si>
  <si>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</si>
  <si>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</si>
  <si>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</si>
  <si>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</si>
  <si>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</si>
  <si>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</si>
  <si>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</si>
  <si>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</si>
  <si>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</si>
  <si>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</si>
  <si>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</si>
  <si>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</si>
  <si>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</si>
  <si>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</si>
  <si>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</si>
  <si>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</si>
  <si>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</si>
  <si>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</si>
  <si>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</si>
  <si>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</si>
  <si>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</si>
  <si>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</si>
  <si>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</si>
  <si>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</si>
  <si>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</si>
  <si>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</si>
  <si>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</si>
  <si>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</si>
  <si>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</si>
  <si>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</si>
  <si>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</si>
  <si>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</si>
  <si>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</si>
  <si>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</si>
  <si>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</si>
  <si>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</si>
  <si>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</si>
  <si>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</si>
  <si>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</si>
  <si>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</si>
  <si>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</si>
  <si>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</si>
  <si>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</si>
  <si>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</si>
  <si>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</si>
  <si>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</si>
  <si>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</si>
  <si>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</si>
  <si>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</si>
  <si>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</si>
  <si>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</si>
  <si>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</si>
  <si>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</si>
  <si>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</si>
  <si>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</si>
  <si>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</si>
  <si>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</si>
  <si>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</si>
  <si>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</si>
  <si>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</si>
  <si>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</si>
  <si>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</si>
  <si>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</si>
  <si>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</si>
  <si>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</si>
  <si>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</si>
  <si>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</si>
  <si>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</si>
  <si>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</si>
  <si>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</si>
  <si>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</si>
  <si>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</si>
  <si>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</si>
  <si>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</si>
  <si>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</si>
  <si>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</si>
  <si>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</si>
  <si>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</si>
  <si>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</si>
  <si>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</si>
  <si>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</si>
  <si>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</si>
  <si>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</si>
  <si>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</si>
  <si>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</si>
  <si>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</si>
  <si>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</si>
  <si>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</si>
  <si>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</si>
  <si>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</si>
  <si>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</si>
  <si>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</si>
  <si>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</si>
  <si>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</si>
  <si>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</si>
  <si>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</si>
  <si>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</si>
  <si>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</si>
  <si>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</si>
  <si>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</si>
  <si>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</si>
  <si>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</si>
  <si>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</si>
  <si>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</si>
  <si>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</si>
  <si>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</si>
  <si>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</si>
  <si>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</si>
  <si>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</si>
  <si>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</si>
  <si>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</si>
  <si>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</si>
  <si>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</si>
  <si>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</si>
  <si>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</si>
  <si>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</si>
  <si>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</si>
  <si>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</si>
  <si>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</si>
  <si>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</si>
  <si>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</si>
  <si>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</si>
  <si>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</si>
  <si>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</si>
  <si>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</si>
  <si>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</si>
  <si>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</si>
  <si>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</si>
  <si>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</si>
  <si>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</si>
  <si>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</si>
  <si>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</si>
  <si>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</si>
  <si>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</si>
  <si>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</si>
  <si>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</si>
  <si>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</si>
  <si>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</si>
  <si>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</si>
  <si>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</si>
  <si>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</si>
  <si>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</si>
  <si>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</si>
  <si>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</si>
  <si>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</si>
  <si>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</si>
  <si>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</si>
  <si>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</si>
  <si>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</si>
  <si>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</si>
  <si>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</si>
  <si>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</si>
  <si>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</si>
  <si>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</si>
  <si>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</si>
  <si>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</si>
  <si>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</si>
  <si>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</si>
  <si>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</si>
  <si>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</si>
  <si>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</si>
  <si>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</si>
  <si>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</si>
  <si>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</si>
  <si>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</si>
  <si>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</si>
  <si>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</si>
  <si>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</si>
  <si>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</si>
  <si>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</si>
  <si>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</si>
  <si>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</si>
  <si>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</si>
  <si>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</si>
  <si>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</si>
  <si>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</si>
  <si>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</si>
  <si>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</si>
  <si>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</si>
  <si>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</si>
  <si>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</si>
  <si>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</si>
  <si>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</si>
  <si>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</si>
  <si>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</si>
  <si>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</si>
  <si>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</si>
  <si>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</si>
  <si>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</si>
  <si>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</si>
  <si>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</si>
  <si>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</si>
  <si>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</si>
  <si>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</si>
  <si>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</si>
  <si>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</si>
  <si>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</si>
  <si>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</si>
  <si>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</si>
  <si>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</si>
  <si>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</si>
  <si>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</si>
  <si>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</si>
  <si>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</si>
  <si>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</si>
  <si>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</si>
  <si>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</si>
  <si>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</si>
  <si>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</si>
  <si>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</si>
  <si>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</si>
  <si>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</si>
  <si>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</si>
  <si>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</si>
  <si>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</si>
  <si>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</si>
  <si>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</si>
  <si>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</si>
  <si>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</si>
  <si>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</si>
  <si>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</si>
  <si>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</si>
  <si>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</si>
  <si>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</si>
  <si>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</si>
  <si>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</si>
  <si>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</si>
  <si>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</si>
  <si>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</si>
  <si>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</si>
  <si>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</si>
  <si>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</si>
  <si>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</si>
  <si>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</si>
  <si>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</si>
  <si>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</si>
  <si>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</si>
  <si>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</si>
  <si>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</si>
  <si>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</si>
  <si>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</si>
  <si>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</si>
  <si>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</si>
  <si>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</si>
  <si>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</si>
  <si>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</si>
  <si>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</si>
  <si>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</si>
  <si>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</si>
  <si>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</si>
  <si>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</si>
  <si>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</si>
  <si>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</si>
  <si>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</si>
  <si>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</si>
  <si>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</si>
  <si>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</si>
  <si>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</si>
  <si>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</si>
  <si>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</si>
  <si>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</si>
  <si>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</si>
  <si>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</si>
  <si>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</si>
  <si>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</si>
  <si>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</si>
  <si>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</si>
  <si>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</si>
  <si>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</si>
  <si>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</si>
  <si>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</si>
  <si>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</si>
  <si>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</si>
  <si>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</si>
  <si>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</si>
  <si>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</si>
  <si>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</si>
  <si>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</si>
  <si>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</si>
  <si>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</si>
  <si>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</si>
  <si>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</si>
  <si>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</si>
  <si>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</si>
  <si>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</si>
  <si>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</si>
  <si>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</si>
  <si>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</si>
  <si>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</si>
  <si>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</si>
  <si>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</si>
  <si>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</si>
  <si>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</si>
  <si>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</si>
  <si>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</si>
  <si>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</si>
  <si>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</si>
  <si>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</si>
  <si>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</si>
  <si>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</si>
  <si>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</si>
  <si>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</si>
  <si>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</si>
  <si>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</si>
  <si>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</si>
  <si>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</si>
  <si>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</si>
  <si>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</si>
  <si>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</si>
  <si>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</si>
  <si>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</si>
  <si>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</si>
  <si>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</si>
  <si>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</si>
  <si>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</si>
  <si>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</si>
  <si>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</si>
  <si>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</si>
  <si>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</si>
  <si>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</si>
  <si>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</si>
  <si>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</si>
  <si>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</si>
  <si>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</si>
  <si>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</si>
  <si>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</si>
  <si>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</si>
  <si>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</si>
  <si>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</si>
  <si>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</si>
  <si>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</si>
  <si>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</si>
  <si>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</si>
  <si>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</si>
  <si>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</si>
  <si>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</si>
  <si>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</si>
  <si>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</si>
  <si>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</si>
  <si>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</si>
  <si>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</si>
  <si>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</si>
  <si>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</si>
  <si>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</si>
  <si>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</si>
  <si>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</si>
  <si>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</si>
  <si>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</si>
  <si>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</si>
  <si>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</si>
  <si>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</si>
  <si>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</si>
  <si>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</si>
  <si>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</si>
  <si>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</si>
  <si>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</si>
  <si>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</si>
  <si>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</si>
  <si>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</si>
  <si>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</si>
  <si>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</si>
  <si>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</si>
  <si>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</si>
  <si>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</si>
  <si>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</si>
  <si>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</si>
  <si>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</si>
  <si>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</si>
  <si>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</si>
  <si>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</si>
  <si>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</si>
  <si>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</si>
  <si>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</si>
  <si>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</si>
  <si>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</si>
  <si>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</si>
  <si>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</si>
  <si>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</si>
  <si>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</si>
  <si>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</si>
  <si>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</si>
  <si>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</si>
  <si>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</si>
  <si>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</si>
  <si>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</si>
  <si>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</si>
  <si>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</si>
  <si>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</si>
  <si>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</si>
  <si>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</si>
  <si>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</si>
  <si>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</si>
  <si>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</si>
  <si>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</si>
  <si>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</si>
  <si>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</si>
  <si>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</si>
  <si>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</si>
  <si>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</si>
  <si>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</si>
  <si>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</si>
  <si>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</si>
  <si>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</si>
  <si>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</si>
  <si>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</si>
  <si>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</si>
  <si>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</si>
  <si>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</si>
  <si>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</si>
  <si>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</si>
  <si>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</si>
  <si>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</si>
  <si>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</si>
  <si>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</si>
  <si>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</si>
  <si>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</si>
  <si>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</si>
  <si>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</si>
  <si>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</si>
  <si>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</si>
  <si>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</si>
  <si>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</si>
  <si>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</si>
  <si>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</si>
  <si>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</si>
  <si>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</si>
  <si>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</si>
  <si>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</si>
  <si>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</si>
  <si>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</si>
  <si>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</si>
  <si>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</si>
  <si>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</si>
  <si>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</si>
  <si>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</si>
  <si>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</si>
  <si>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</si>
  <si>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</si>
  <si>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</si>
  <si>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</si>
  <si>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</si>
  <si>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</si>
  <si>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</si>
  <si>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</si>
  <si>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</si>
  <si>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</si>
  <si>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</si>
  <si>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</si>
  <si>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</si>
  <si>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</si>
  <si>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</si>
  <si>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</si>
  <si>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</si>
  <si>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</si>
  <si>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</si>
  <si>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</si>
  <si>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</si>
  <si>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</si>
  <si>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</si>
  <si>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</si>
  <si>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</si>
  <si>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</si>
  <si>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</si>
  <si>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</si>
  <si>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</si>
  <si>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</si>
  <si>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</si>
  <si>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</si>
  <si>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</si>
  <si>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</si>
  <si>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</si>
  <si>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</si>
  <si>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</si>
  <si>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</si>
  <si>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</si>
  <si>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</si>
  <si>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</si>
  <si>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</si>
  <si>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</si>
  <si>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</si>
  <si>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</si>
  <si>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</si>
  <si>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</si>
  <si>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</si>
  <si>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</si>
  <si>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</si>
  <si>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</si>
  <si>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</si>
  <si>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</si>
  <si>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</si>
  <si>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</si>
  <si>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</si>
  <si>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</si>
  <si>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</si>
  <si>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</si>
  <si>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</si>
  <si>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</si>
  <si>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</si>
  <si>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</si>
  <si>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</si>
  <si>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</si>
  <si>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</si>
  <si>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</si>
  <si>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</si>
  <si>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</si>
  <si>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</si>
  <si>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</si>
  <si>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</si>
  <si>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</si>
  <si>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</si>
  <si>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</si>
  <si>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</si>
  <si>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</si>
  <si>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</si>
  <si>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</si>
  <si>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</si>
  <si>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</si>
  <si>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</si>
  <si>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</si>
  <si>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</si>
  <si>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</si>
  <si>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</si>
  <si>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</si>
  <si>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</si>
  <si>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</si>
  <si>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</si>
  <si>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</si>
  <si>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</si>
  <si>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</si>
  <si>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</si>
  <si>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</si>
  <si>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</si>
  <si>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</si>
  <si>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</si>
  <si>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</si>
  <si>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</si>
  <si>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</si>
  <si>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</si>
  <si>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</si>
  <si>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</si>
  <si>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</si>
  <si>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</si>
  <si>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</si>
  <si>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</si>
  <si>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</si>
  <si>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</si>
  <si>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</si>
  <si>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</si>
  <si>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</si>
  <si>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</si>
  <si>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</si>
  <si>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</si>
  <si>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</si>
  <si>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</si>
  <si>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</si>
  <si>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</si>
  <si>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</si>
  <si>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</si>
  <si>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</si>
  <si>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</si>
  <si>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</si>
  <si>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</si>
  <si>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</si>
  <si>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</si>
  <si>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</si>
  <si>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</si>
  <si>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</si>
  <si>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</si>
  <si>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</si>
  <si>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</si>
  <si>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</si>
  <si>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</si>
  <si>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</si>
  <si>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</si>
  <si>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</si>
  <si>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</si>
  <si>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</si>
  <si>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</si>
  <si>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</si>
  <si>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</si>
  <si>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</si>
  <si>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</si>
  <si>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</si>
  <si>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</si>
  <si>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</si>
  <si>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</si>
  <si>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</si>
  <si>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</si>
  <si>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</si>
  <si>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</si>
  <si>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</si>
  <si>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</si>
  <si>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</si>
  <si>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</si>
  <si>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</si>
  <si>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</si>
  <si>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</si>
  <si>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</si>
  <si>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</si>
  <si>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</si>
  <si>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</si>
  <si>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</si>
  <si>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</si>
  <si>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</si>
  <si>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</si>
  <si>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</si>
  <si>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</si>
  <si>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</si>
  <si>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</si>
  <si>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</si>
  <si>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</si>
  <si>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</si>
  <si>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</si>
  <si>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</si>
  <si>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</si>
  <si>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</si>
  <si>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</si>
  <si>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</si>
  <si>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</si>
  <si>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</si>
  <si>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</si>
  <si>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</si>
  <si>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</si>
  <si>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</si>
  <si>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</si>
  <si>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</si>
  <si>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</si>
  <si>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</si>
  <si>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</si>
  <si>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</si>
  <si>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</si>
  <si>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</si>
  <si>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</si>
  <si>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</si>
  <si>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</si>
  <si>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</si>
  <si>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</si>
  <si>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</si>
  <si>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</si>
  <si>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</si>
  <si>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</si>
  <si>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</si>
  <si>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</si>
  <si>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</si>
  <si>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</si>
  <si>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</si>
  <si>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</si>
  <si>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</si>
  <si>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</si>
  <si>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</si>
  <si>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</si>
  <si>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</si>
  <si>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</si>
  <si>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</si>
  <si>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</si>
  <si>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</si>
  <si>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</si>
  <si>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</si>
  <si>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</si>
  <si>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</si>
  <si>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</si>
  <si>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</si>
  <si>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</si>
  <si>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</si>
  <si>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</si>
  <si>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</si>
  <si>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</si>
  <si>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</si>
  <si>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</si>
  <si>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</si>
  <si>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</si>
  <si>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</si>
  <si>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</si>
  <si>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</si>
  <si>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</si>
  <si>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</si>
  <si>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</si>
  <si>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</si>
  <si>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</si>
  <si>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</si>
  <si>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</si>
  <si>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</si>
  <si>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</si>
  <si>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</si>
  <si>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</si>
  <si>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</si>
  <si>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</si>
  <si>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</si>
  <si>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</si>
  <si>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</si>
  <si>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</si>
  <si>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</si>
  <si>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</si>
  <si>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</si>
  <si>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</si>
  <si>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</si>
  <si>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</si>
  <si>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</si>
  <si>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</si>
  <si>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</si>
  <si>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</si>
  <si>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</si>
  <si>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</si>
  <si>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</si>
  <si>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</si>
  <si>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</si>
  <si>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</si>
  <si>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</si>
  <si>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</si>
  <si>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</si>
  <si>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</si>
  <si>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</si>
  <si>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</si>
  <si>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</si>
  <si>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</si>
  <si>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</si>
  <si>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</si>
  <si>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</si>
  <si>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</si>
  <si>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</si>
  <si>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</si>
  <si>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</si>
  <si>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</si>
  <si>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</si>
  <si>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</si>
  <si>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</si>
  <si>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</si>
  <si>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</si>
  <si>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</si>
  <si>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</si>
  <si>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</si>
  <si>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</si>
  <si>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</si>
  <si>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</si>
  <si>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</si>
  <si>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</si>
  <si>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</si>
  <si>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</si>
  <si>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</si>
  <si>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</si>
  <si>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</si>
  <si>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</si>
  <si>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</si>
  <si>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</si>
  <si>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</si>
  <si>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</si>
  <si>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</si>
  <si>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</si>
  <si>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</si>
  <si>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</si>
  <si>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</si>
  <si>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</si>
  <si>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</si>
  <si>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</si>
  <si>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</si>
  <si>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</si>
  <si>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</si>
  <si>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</si>
  <si>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</si>
  <si>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</si>
  <si>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</si>
  <si>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</si>
  <si>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</si>
  <si>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</si>
  <si>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</si>
  <si>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</si>
  <si>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</si>
  <si>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</si>
  <si>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</si>
  <si>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</si>
  <si>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</si>
  <si>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</si>
  <si>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</si>
  <si>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</si>
  <si>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</si>
  <si>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</si>
  <si>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</si>
  <si>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</si>
  <si>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</si>
  <si>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</si>
  <si>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</si>
  <si>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</si>
  <si>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</si>
  <si>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</si>
  <si>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</si>
  <si>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</si>
  <si>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</si>
  <si>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</si>
  <si>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</si>
  <si>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</si>
  <si>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</si>
  <si>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</si>
  <si>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</si>
  <si>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</si>
  <si>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</si>
  <si>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</si>
  <si>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</si>
  <si>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</si>
  <si>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</si>
  <si>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</si>
  <si>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</si>
  <si>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</si>
  <si>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</si>
  <si>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</si>
  <si>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</si>
  <si>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</si>
  <si>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</si>
  <si>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</si>
  <si>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</si>
  <si>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</si>
  <si>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</si>
  <si>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</si>
  <si>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</si>
  <si>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</si>
  <si>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</si>
  <si>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</si>
  <si>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</si>
  <si>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</si>
  <si>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</si>
  <si>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</si>
  <si>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</si>
  <si>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</si>
  <si>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</si>
  <si>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</si>
  <si>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</si>
  <si>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</si>
  <si>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</si>
  <si>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</si>
  <si>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</si>
  <si>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</si>
  <si>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</si>
  <si>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</si>
  <si>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</si>
  <si>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</si>
  <si>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</si>
  <si>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</si>
  <si>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</si>
  <si>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</si>
  <si>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</si>
  <si>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</si>
  <si>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</si>
  <si>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</si>
  <si>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</si>
  <si>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</si>
  <si>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</si>
  <si>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</si>
  <si>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</si>
  <si>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</si>
  <si>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</si>
  <si>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</si>
  <si>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</si>
  <si>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</si>
  <si>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</si>
  <si>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</si>
  <si>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</si>
  <si>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</si>
  <si>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</si>
  <si>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</si>
  <si>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</si>
  <si>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</si>
  <si>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</si>
  <si>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</si>
  <si>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</si>
  <si>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</si>
  <si>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</si>
  <si>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</si>
  <si>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</si>
  <si>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</si>
  <si>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</si>
  <si>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</si>
  <si>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</si>
  <si>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</si>
  <si>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</si>
  <si>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</si>
  <si>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</si>
  <si>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</si>
  <si>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</si>
  <si>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</si>
  <si>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</si>
  <si>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</si>
  <si>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</si>
  <si>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</si>
  <si>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</si>
  <si>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</si>
  <si>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</si>
  <si>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</si>
  <si>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</si>
  <si>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</si>
  <si>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</si>
  <si>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</si>
  <si>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</si>
  <si>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</si>
  <si>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</si>
  <si>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</si>
  <si>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</si>
  <si>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</si>
  <si>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</si>
  <si>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</si>
  <si>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</si>
  <si>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</si>
  <si>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</si>
  <si>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</si>
  <si>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</si>
  <si>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</si>
  <si>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</si>
  <si>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</si>
  <si>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</si>
  <si>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</si>
  <si>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</si>
  <si>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</si>
  <si>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</si>
  <si>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</si>
  <si>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</si>
  <si>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</si>
  <si>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</si>
  <si>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</si>
  <si>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</si>
  <si>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</si>
  <si>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</si>
  <si>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</si>
  <si>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</si>
  <si>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</si>
  <si>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</si>
  <si>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</si>
  <si>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</si>
  <si>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</si>
  <si>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</si>
  <si>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</si>
  <si>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</si>
  <si>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</si>
  <si>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</si>
  <si>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</si>
  <si>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</si>
  <si>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</si>
  <si>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</si>
  <si>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</si>
  <si>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</si>
  <si>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</si>
  <si>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</si>
  <si>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</si>
  <si>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</si>
  <si>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</si>
  <si>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</si>
  <si>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</si>
  <si>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</si>
  <si>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</si>
  <si>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</si>
  <si>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</si>
  <si>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</si>
  <si>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</si>
  <si>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</si>
  <si>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</si>
  <si>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</si>
  <si>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</si>
  <si>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</si>
  <si>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</si>
  <si>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</si>
  <si>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</si>
  <si>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</si>
  <si>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</si>
  <si>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</si>
  <si>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</si>
  <si>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</si>
  <si>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</si>
  <si>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</si>
  <si>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</si>
  <si>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</si>
  <si>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</si>
  <si>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</si>
  <si>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</si>
  <si>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</si>
  <si>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</si>
  <si>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</si>
  <si>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</si>
  <si>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</si>
  <si>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</si>
  <si>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</si>
  <si>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</si>
  <si>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</si>
  <si>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</si>
  <si>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</si>
  <si>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</si>
  <si>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</si>
  <si>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</si>
  <si>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</si>
  <si>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</si>
  <si>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</si>
  <si>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</si>
  <si>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</si>
  <si>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</si>
  <si>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</si>
  <si>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</si>
  <si>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</si>
  <si>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</si>
  <si>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</si>
  <si>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</si>
  <si>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</si>
  <si>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</si>
  <si>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</si>
  <si>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</si>
  <si>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</si>
  <si>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</si>
  <si>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</si>
  <si>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</si>
  <si>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</si>
  <si>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</si>
  <si>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</si>
  <si>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</si>
  <si>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</si>
  <si>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</si>
  <si>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</si>
  <si>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</si>
  <si>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</si>
  <si>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</si>
  <si>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</si>
  <si>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</si>
  <si>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</si>
  <si>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</si>
  <si>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</si>
  <si>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</si>
  <si>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</si>
  <si>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</si>
  <si>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</si>
  <si>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</si>
  <si>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</si>
  <si>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</si>
  <si>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</si>
  <si>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</si>
  <si>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</si>
  <si>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</si>
  <si>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</si>
  <si>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</si>
  <si>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</si>
  <si>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</si>
  <si>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</si>
  <si>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</si>
  <si>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</si>
  <si>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</si>
  <si>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</si>
  <si>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</si>
  <si>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</si>
  <si>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</si>
  <si>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</si>
  <si>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</si>
  <si>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</si>
  <si>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</si>
  <si>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</si>
  <si>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</si>
  <si>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</si>
  <si>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</si>
  <si>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</si>
  <si>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</si>
  <si>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</si>
  <si>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</si>
  <si>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</si>
  <si>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</si>
  <si>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</si>
  <si>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</si>
  <si>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</si>
  <si>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</si>
  <si>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</si>
  <si>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</si>
  <si>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</si>
  <si>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</si>
  <si>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</si>
  <si>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</si>
  <si>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</si>
  <si>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</si>
  <si>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</si>
  <si>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</si>
  <si>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</si>
  <si>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</si>
  <si>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</si>
  <si>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</si>
  <si>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</si>
  <si>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</si>
  <si>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</si>
  <si>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</si>
  <si>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</si>
  <si>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</si>
  <si>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</si>
  <si>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</si>
  <si>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</si>
  <si>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</si>
  <si>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</si>
  <si>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</si>
  <si>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</si>
  <si>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</si>
  <si>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</si>
  <si>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</si>
  <si>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</si>
  <si>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</si>
  <si>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</si>
  <si>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</si>
  <si>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</si>
  <si>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</si>
  <si>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</si>
  <si>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</si>
  <si>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</si>
  <si>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</si>
  <si>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</si>
  <si>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</si>
  <si>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</si>
  <si>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</si>
  <si>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</si>
  <si>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</si>
  <si>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</si>
  <si>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</si>
  <si>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</si>
  <si>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</si>
  <si>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</si>
  <si>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</si>
  <si>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</si>
  <si>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</si>
  <si>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</si>
  <si>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</si>
  <si>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</si>
  <si>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</si>
  <si>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</si>
  <si>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</si>
  <si>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</si>
  <si>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</si>
  <si>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</si>
  <si>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</si>
  <si>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</si>
  <si>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</si>
  <si>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</si>
  <si>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</si>
  <si>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</si>
  <si>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</si>
  <si>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</si>
  <si>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</si>
  <si>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</si>
  <si>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</si>
  <si>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</si>
  <si>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</si>
  <si>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</si>
  <si>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</si>
  <si>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</si>
  <si>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</si>
  <si>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</si>
  <si>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</si>
  <si>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</si>
  <si>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</si>
  <si>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</si>
  <si>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</si>
  <si>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</si>
  <si>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</si>
  <si>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</si>
  <si>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</si>
  <si>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</si>
  <si>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</si>
  <si>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</si>
  <si>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</si>
  <si>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</si>
  <si>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</si>
  <si>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</si>
  <si>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</si>
  <si>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</si>
  <si>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</si>
  <si>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</si>
  <si>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</si>
  <si>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</si>
  <si>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</si>
  <si>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</si>
  <si>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</si>
  <si>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</si>
  <si>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</si>
  <si>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</si>
  <si>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</si>
  <si>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</si>
  <si>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</si>
  <si>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</si>
  <si>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</si>
  <si>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</si>
  <si>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</si>
  <si>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</si>
  <si>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</si>
  <si>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</si>
  <si>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</si>
  <si>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</si>
  <si>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</si>
  <si>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</si>
  <si>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</si>
  <si>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</si>
  <si>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</si>
  <si>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</si>
  <si>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</si>
  <si>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</si>
  <si>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</si>
  <si>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</si>
  <si>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</si>
  <si>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</si>
  <si>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</si>
  <si>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</si>
  <si>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</si>
  <si>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</si>
  <si>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</si>
  <si>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</si>
  <si>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</si>
  <si>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</si>
  <si>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</si>
  <si>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</si>
  <si>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</si>
  <si>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</si>
  <si>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</si>
  <si>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</si>
  <si>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</si>
  <si>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</si>
  <si>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</si>
  <si>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</si>
  <si>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</si>
  <si>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</si>
  <si>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</si>
  <si>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</si>
  <si>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</si>
  <si>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</si>
  <si>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</si>
  <si>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</si>
  <si>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</si>
  <si>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</si>
  <si>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</si>
  <si>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</si>
  <si>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</si>
  <si>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</si>
  <si>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</si>
  <si>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</si>
  <si>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</si>
  <si>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</si>
  <si>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</si>
  <si>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</si>
  <si>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</si>
  <si>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</si>
  <si>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</si>
  <si>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</si>
  <si>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</si>
  <si>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</si>
  <si>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</si>
  <si>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</si>
  <si>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</si>
  <si>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</si>
  <si>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</si>
  <si>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</si>
  <si>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</si>
  <si>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</si>
  <si>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</si>
  <si>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</si>
  <si>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</si>
  <si>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</si>
  <si>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</si>
  <si>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</si>
  <si>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</si>
  <si>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</si>
  <si>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</si>
  <si>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</si>
  <si>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</si>
  <si>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</si>
  <si>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</si>
  <si>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</si>
  <si>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</si>
  <si>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</si>
  <si>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</si>
  <si>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</si>
  <si>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</si>
  <si>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</si>
  <si>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</si>
  <si>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</si>
  <si>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</si>
  <si>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</si>
  <si>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</si>
  <si>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</si>
  <si>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</si>
  <si>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</si>
  <si>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</si>
  <si>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</si>
  <si>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</si>
  <si>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</si>
  <si>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</si>
  <si>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</si>
  <si>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</si>
  <si>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</si>
  <si>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</si>
  <si>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</si>
  <si>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</si>
  <si>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</si>
  <si>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</si>
  <si>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</si>
  <si>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</si>
  <si>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</si>
  <si>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</si>
  <si>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</si>
  <si>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</si>
  <si>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</si>
  <si>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</si>
  <si>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</si>
  <si>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</si>
  <si>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</si>
  <si>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</si>
  <si>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</si>
  <si>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</si>
  <si>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</si>
  <si>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</si>
  <si>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</si>
  <si>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</si>
  <si>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</si>
  <si>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</si>
  <si>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</si>
  <si>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</si>
  <si>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</si>
  <si>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</si>
  <si>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</si>
  <si>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</si>
  <si>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</si>
  <si>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</si>
  <si>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</si>
  <si>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</si>
  <si>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</si>
  <si>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</si>
  <si>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</si>
  <si>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</si>
  <si>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</si>
  <si>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</si>
  <si>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</si>
  <si>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</si>
  <si>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</si>
  <si>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</si>
  <si>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</si>
  <si>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</si>
  <si>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</si>
  <si>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</si>
  <si>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</si>
  <si>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</si>
  <si>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</si>
  <si>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</si>
  <si>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</si>
  <si>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</si>
  <si>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</si>
  <si>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</si>
  <si>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</si>
  <si>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</si>
  <si>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</si>
  <si>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</si>
  <si>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</si>
  <si>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</si>
  <si>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</si>
  <si>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</si>
  <si>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</si>
  <si>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</si>
  <si>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</si>
  <si>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</si>
  <si>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</si>
  <si>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</si>
  <si>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</si>
  <si>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</si>
  <si>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</si>
  <si>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</si>
  <si>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</si>
  <si>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</si>
  <si>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</si>
  <si>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</si>
  <si>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</si>
  <si>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</si>
  <si>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</si>
  <si>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</si>
  <si>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</si>
  <si>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</si>
  <si>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</si>
  <si>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</si>
  <si>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</si>
  <si>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</si>
  <si>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</si>
  <si>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</si>
  <si>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</si>
  <si>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</si>
  <si>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</si>
  <si>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</si>
  <si>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</si>
  <si>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</si>
  <si>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</si>
  <si>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</si>
  <si>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</si>
  <si>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</si>
  <si>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</si>
  <si>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</si>
  <si>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</si>
  <si>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</si>
  <si>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</si>
  <si>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</si>
  <si>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</si>
  <si>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</si>
  <si>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</si>
  <si>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</si>
  <si>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</si>
  <si>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</si>
  <si>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</si>
  <si>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</si>
  <si>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</si>
  <si>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</si>
  <si>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</si>
  <si>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</si>
  <si>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</si>
  <si>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</si>
  <si>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</si>
  <si>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</si>
  <si>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</si>
  <si>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</si>
  <si>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</si>
  <si>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</si>
  <si>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</si>
  <si>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</si>
  <si>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</si>
  <si>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</si>
  <si>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</si>
  <si>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</si>
  <si>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</si>
  <si>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</si>
  <si>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</si>
  <si>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</si>
  <si>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</si>
  <si>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</si>
  <si>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</si>
  <si>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</si>
  <si>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</si>
  <si>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</si>
  <si>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</si>
  <si>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</si>
  <si>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</si>
  <si>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</si>
  <si>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</si>
  <si>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</si>
  <si>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</si>
  <si>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</si>
  <si>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</si>
  <si>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</si>
  <si>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</si>
  <si>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</si>
  <si>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</si>
  <si>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</si>
  <si>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</si>
  <si>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</si>
  <si>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</si>
  <si>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</si>
  <si>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</si>
  <si>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</si>
  <si>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</si>
  <si>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</si>
  <si>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</si>
  <si>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</si>
  <si>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</si>
  <si>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</si>
  <si>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</si>
  <si>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</si>
  <si>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</si>
  <si>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</si>
  <si>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</si>
  <si>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</si>
  <si>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</si>
  <si>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</si>
  <si>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</si>
  <si>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</si>
  <si>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</si>
  <si>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</si>
  <si>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</si>
  <si>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</si>
  <si>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</si>
  <si>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</si>
  <si>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</si>
  <si>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</si>
  <si>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</si>
  <si>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</si>
  <si>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</si>
  <si>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</si>
  <si>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</si>
  <si>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</si>
  <si>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</si>
  <si>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</si>
  <si>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</si>
  <si>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</si>
  <si>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</si>
  <si>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</si>
  <si>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</si>
  <si>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</si>
  <si>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</si>
  <si>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</si>
  <si>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</si>
  <si>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</si>
  <si>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</si>
  <si>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</si>
  <si>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</si>
  <si>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</si>
  <si>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</si>
  <si>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</si>
  <si>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</si>
  <si>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</si>
  <si>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</si>
  <si>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</si>
  <si>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</si>
  <si>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</si>
  <si>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</si>
  <si>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</si>
  <si>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</si>
  <si>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</si>
  <si>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</si>
  <si>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</si>
  <si>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</si>
  <si>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</si>
  <si>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</si>
  <si>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</si>
  <si>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</si>
  <si>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</si>
  <si>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</si>
  <si>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</si>
  <si>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</si>
  <si>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</si>
  <si>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</si>
  <si>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</si>
  <si>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</si>
  <si>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</si>
  <si>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</si>
  <si>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</si>
  <si>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</si>
  <si>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</si>
  <si>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</si>
  <si>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</si>
  <si>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</si>
  <si>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</si>
  <si>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</si>
  <si>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</si>
  <si>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</si>
  <si>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</si>
  <si>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</si>
  <si>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</si>
  <si>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</si>
  <si>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</si>
  <si>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</si>
  <si>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</si>
  <si>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</si>
  <si>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</si>
  <si>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</si>
  <si>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</si>
  <si>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</si>
  <si>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</si>
  <si>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</si>
  <si>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</si>
  <si>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</si>
  <si>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</si>
  <si>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</si>
  <si>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</si>
  <si>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</si>
  <si>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</si>
  <si>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</si>
  <si>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</si>
  <si>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</si>
  <si>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</si>
  <si>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</si>
  <si>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</si>
  <si>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</si>
  <si>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</si>
  <si>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</si>
  <si>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</si>
  <si>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</si>
  <si>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</si>
  <si>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</si>
  <si>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</si>
  <si>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</si>
  <si>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</si>
  <si>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</si>
  <si>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</si>
  <si>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</si>
  <si>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</si>
  <si>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</si>
  <si>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</si>
  <si>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</si>
  <si>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</si>
  <si>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</si>
  <si>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</si>
  <si>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</si>
  <si>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</si>
  <si>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</si>
  <si>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</si>
  <si>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</si>
  <si>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</si>
  <si>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</si>
  <si>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</si>
  <si>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</si>
  <si>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</si>
  <si>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</si>
  <si>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</si>
  <si>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</si>
  <si>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</si>
  <si>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</si>
  <si>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</si>
  <si>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</si>
  <si>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</si>
  <si>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</si>
  <si>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</si>
  <si>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</si>
  <si>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</si>
  <si>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</si>
  <si>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</si>
  <si>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</si>
  <si>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</si>
  <si>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</si>
  <si>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</si>
  <si>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</si>
  <si>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</si>
  <si>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</si>
  <si>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</si>
  <si>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</si>
  <si>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</si>
  <si>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</si>
  <si>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</si>
  <si>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</si>
  <si>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</si>
  <si>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</si>
  <si>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</si>
  <si>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</si>
  <si>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</si>
  <si>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</si>
  <si>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</si>
  <si>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</si>
  <si>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</si>
  <si>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</si>
  <si>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</si>
  <si>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</si>
  <si>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</si>
  <si>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</si>
  <si>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</si>
  <si>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</si>
  <si>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</si>
  <si>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</si>
  <si>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</si>
  <si>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</si>
  <si>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</si>
  <si>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</si>
  <si>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</si>
  <si>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</si>
  <si>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</si>
  <si>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</si>
  <si>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</si>
  <si>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</si>
  <si>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</si>
  <si>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</si>
  <si>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</si>
  <si>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</si>
  <si>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</si>
  <si>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</si>
  <si>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</si>
  <si>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</si>
  <si>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</si>
  <si>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</si>
  <si>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</si>
  <si>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</si>
  <si>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</si>
  <si>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</si>
  <si>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</si>
  <si>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</si>
  <si>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</si>
  <si>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</si>
  <si>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</si>
  <si>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</si>
  <si>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</si>
  <si>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</si>
  <si>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</si>
  <si>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</si>
  <si>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</si>
  <si>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</si>
  <si>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</si>
  <si>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</si>
  <si>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</si>
  <si>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</si>
  <si>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</si>
  <si>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</si>
  <si>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</si>
  <si>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</si>
  <si>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</si>
  <si>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</si>
  <si>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</si>
  <si>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</si>
  <si>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</si>
  <si>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</si>
  <si>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</si>
  <si>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</si>
  <si>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</si>
  <si>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</si>
  <si>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</si>
  <si>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</si>
  <si>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</si>
  <si>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</si>
  <si>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</si>
  <si>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</si>
  <si>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</si>
  <si>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</si>
  <si>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</si>
  <si>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</si>
  <si>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</si>
  <si>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</si>
  <si>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</si>
  <si>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</si>
  <si>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</si>
  <si>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</si>
  <si>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</si>
  <si>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</si>
  <si>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</si>
  <si>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</si>
  <si>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</si>
  <si>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</si>
  <si>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</si>
  <si>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</si>
  <si>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</si>
  <si>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</si>
  <si>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</si>
  <si>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</si>
  <si>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</si>
  <si>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</si>
  <si>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</si>
  <si>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</si>
  <si>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</si>
  <si>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</si>
  <si>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</si>
  <si>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</si>
  <si>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</si>
  <si>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</si>
  <si>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</si>
  <si>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</si>
  <si>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</si>
  <si>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</si>
  <si>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</si>
  <si>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</si>
  <si>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</si>
  <si>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</si>
  <si>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</si>
  <si>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</si>
  <si>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</si>
  <si>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</si>
  <si>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</si>
  <si>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</si>
  <si>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</si>
  <si>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</si>
  <si>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</si>
  <si>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</si>
  <si>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</si>
  <si>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</si>
  <si>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</si>
  <si>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</si>
  <si>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</si>
  <si>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</si>
  <si>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</si>
  <si>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</si>
  <si>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</si>
  <si>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</si>
  <si>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</si>
  <si>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</si>
  <si>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</si>
  <si>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</si>
  <si>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</si>
  <si>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</si>
  <si>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</si>
  <si>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</si>
  <si>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</si>
  <si>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</si>
  <si>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</si>
  <si>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</si>
  <si>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</si>
  <si>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</si>
  <si>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</si>
  <si>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</si>
  <si>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</si>
  <si>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</si>
  <si>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</si>
  <si>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</si>
  <si>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</si>
  <si>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</si>
  <si>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</si>
  <si>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</si>
  <si>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</si>
  <si>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</si>
  <si>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</si>
  <si>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</si>
  <si>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</si>
  <si>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</si>
  <si>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</si>
  <si>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</si>
  <si>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</si>
  <si>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</si>
  <si>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</si>
  <si>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</si>
  <si>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</si>
  <si>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</si>
  <si>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</si>
  <si>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</si>
  <si>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</si>
  <si>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</si>
  <si>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</si>
  <si>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</si>
  <si>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</si>
  <si>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</si>
  <si>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</si>
  <si>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</si>
  <si>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</si>
  <si>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</si>
  <si>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</si>
  <si>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</si>
  <si>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</si>
  <si>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</si>
  <si>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</si>
  <si>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</si>
  <si>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</si>
  <si>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</si>
  <si>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</si>
  <si>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</si>
  <si>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</si>
  <si>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</si>
  <si>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</si>
  <si>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</si>
  <si>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</si>
  <si>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</si>
  <si>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</si>
  <si>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</si>
  <si>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</si>
  <si>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</si>
  <si>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</si>
  <si>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</si>
  <si>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</si>
  <si>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</si>
  <si>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</si>
  <si>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</si>
  <si>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</si>
  <si>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</si>
  <si>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</si>
  <si>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</si>
  <si>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</si>
  <si>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</si>
  <si>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</si>
  <si>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</si>
  <si>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</si>
  <si>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</si>
  <si>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</si>
  <si>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</si>
  <si>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</si>
  <si>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</si>
  <si>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</si>
  <si>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</si>
  <si>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</si>
  <si>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</si>
  <si>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</si>
  <si>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</si>
  <si>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</si>
  <si>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</si>
  <si>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</si>
  <si>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</si>
  <si>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</si>
  <si>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</si>
  <si>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</si>
  <si>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</si>
  <si>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</si>
  <si>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</si>
  <si>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</si>
  <si>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</si>
  <si>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</si>
  <si>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</si>
  <si>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</si>
  <si>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</si>
  <si>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</si>
  <si>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</si>
  <si>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</si>
  <si>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</si>
  <si>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</si>
  <si>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</si>
  <si>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</si>
  <si>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</si>
  <si>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</si>
  <si>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</si>
  <si>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</si>
  <si>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</si>
  <si>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</si>
  <si>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</si>
  <si>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</si>
  <si>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</si>
  <si>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</si>
  <si>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</si>
  <si>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</si>
  <si>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</si>
  <si>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</si>
  <si>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</si>
  <si>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</si>
  <si>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</si>
  <si>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</si>
  <si>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</si>
  <si>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</si>
  <si>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</si>
  <si>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</si>
  <si>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</si>
  <si>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</si>
  <si>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</si>
  <si>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</si>
  <si>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</si>
  <si>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</si>
  <si>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</si>
  <si>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</si>
  <si>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</si>
  <si>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</si>
  <si>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</si>
  <si>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</si>
  <si>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</si>
  <si>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</si>
  <si>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</si>
  <si>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</si>
  <si>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</si>
  <si>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</si>
  <si>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</si>
  <si>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</si>
  <si>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</si>
  <si>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</si>
  <si>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</si>
  <si>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</si>
  <si>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</si>
  <si>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</si>
  <si>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</si>
  <si>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</si>
  <si>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</si>
  <si>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</si>
  <si>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</si>
  <si>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</si>
  <si>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</si>
  <si>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</si>
  <si>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</si>
  <si>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</si>
  <si>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</si>
  <si>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</si>
  <si>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</si>
  <si>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</si>
  <si>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</si>
  <si>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</si>
  <si>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</si>
  <si>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</si>
  <si>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</si>
  <si>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</si>
  <si>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</si>
  <si>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</si>
  <si>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</si>
  <si>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</si>
  <si>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</si>
  <si>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</si>
  <si>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</si>
  <si>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</si>
  <si>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</si>
  <si>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</si>
  <si>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</si>
  <si>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</si>
  <si>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</si>
  <si>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</si>
  <si>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</si>
  <si>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</si>
  <si>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</si>
  <si>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</si>
  <si>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</si>
  <si>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</si>
  <si>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</si>
  <si>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</si>
  <si>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</si>
  <si>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</si>
  <si>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</si>
  <si>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</si>
  <si>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</si>
  <si>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</si>
  <si>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</si>
  <si>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</si>
  <si>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</si>
  <si>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</si>
  <si>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</si>
  <si>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</si>
  <si>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</si>
  <si>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</si>
  <si>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</si>
  <si>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</si>
  <si>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</si>
  <si>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</si>
  <si>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</si>
  <si>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</si>
  <si>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</si>
  <si>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</si>
  <si>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</si>
  <si>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</si>
  <si>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</si>
  <si>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</si>
  <si>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</si>
  <si>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</si>
  <si>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</si>
  <si>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</si>
  <si>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</si>
  <si>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</si>
  <si>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</si>
  <si>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</si>
  <si>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</si>
  <si>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</si>
  <si>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</si>
  <si>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</si>
  <si>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</si>
  <si>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</si>
  <si>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</si>
  <si>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</si>
  <si>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</si>
  <si>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</si>
  <si>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</si>
  <si>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</si>
  <si>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</si>
  <si>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</si>
  <si>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</si>
  <si>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</si>
  <si>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</si>
  <si>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</si>
  <si>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</si>
  <si>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</si>
  <si>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</si>
  <si>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</si>
  <si>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</si>
  <si>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</si>
  <si>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</si>
  <si>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</si>
  <si>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</si>
  <si>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</si>
  <si>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</si>
  <si>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</si>
  <si>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</si>
  <si>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</si>
  <si>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</si>
  <si>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</si>
  <si>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</si>
  <si>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</si>
  <si>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</si>
  <si>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</si>
  <si>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</si>
  <si>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</si>
  <si>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</si>
  <si>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</si>
  <si>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</si>
  <si>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</si>
  <si>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</si>
  <si>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</si>
  <si>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</si>
  <si>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</si>
  <si>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</si>
  <si>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</si>
  <si>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</si>
  <si>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</si>
  <si>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</si>
  <si>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</si>
  <si>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</si>
  <si>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</si>
  <si>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</si>
  <si>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</si>
  <si>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</si>
  <si>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</si>
  <si>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</si>
  <si>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</si>
  <si>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</si>
  <si>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</si>
  <si>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</si>
  <si>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</si>
  <si>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</si>
  <si>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</si>
  <si>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</si>
  <si>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</si>
  <si>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</si>
  <si>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</si>
  <si>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</si>
  <si>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</si>
  <si>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</si>
  <si>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</si>
  <si>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</si>
  <si>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</si>
  <si>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</si>
  <si>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</si>
  <si>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</si>
  <si>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</si>
  <si>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</si>
  <si>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</si>
  <si>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</si>
  <si>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</si>
  <si>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</si>
  <si>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</si>
  <si>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</si>
  <si>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</si>
  <si>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</si>
  <si>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</si>
  <si>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</si>
  <si>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</si>
  <si>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</si>
  <si>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</si>
  <si>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</si>
  <si>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</si>
  <si>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</si>
  <si>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</si>
  <si>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</si>
  <si>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</si>
  <si>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</si>
  <si>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</si>
  <si>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</si>
  <si>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</si>
  <si>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</si>
  <si>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</si>
  <si>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</si>
  <si>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</si>
  <si>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</si>
  <si>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</si>
  <si>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</si>
  <si>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</si>
  <si>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</si>
  <si>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</si>
  <si>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</si>
  <si>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</si>
  <si>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</si>
  <si>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</si>
  <si>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</si>
  <si>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</si>
  <si>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</si>
  <si>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</si>
  <si>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</si>
  <si>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</si>
  <si>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</si>
  <si>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</si>
  <si>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</si>
  <si>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</si>
  <si>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</si>
  <si>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</si>
  <si>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</si>
  <si>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</si>
  <si>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</si>
  <si>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</si>
  <si>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</si>
  <si>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</si>
  <si>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</si>
  <si>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</si>
  <si>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</si>
  <si>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</si>
  <si>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</si>
  <si>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</si>
  <si>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</si>
  <si>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</si>
  <si>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</si>
  <si>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</si>
  <si>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</si>
  <si>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</si>
  <si>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</si>
  <si>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</si>
  <si>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</si>
  <si>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</si>
  <si>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</si>
  <si>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</si>
  <si>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</si>
  <si>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</si>
  <si>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</si>
  <si>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</si>
  <si>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</si>
  <si>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</si>
  <si>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</si>
  <si>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</si>
  <si>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</si>
  <si>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</si>
  <si>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</si>
  <si>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</si>
  <si>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</si>
  <si>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</si>
  <si>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</si>
  <si>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</si>
  <si>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</si>
  <si>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</si>
  <si>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</si>
  <si>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</si>
  <si>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</si>
  <si>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</si>
  <si>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</si>
  <si>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</si>
  <si>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</si>
  <si>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</si>
  <si>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</si>
  <si>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</si>
  <si>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</si>
  <si>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</si>
  <si>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</si>
  <si>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</si>
  <si>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</si>
  <si>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</si>
  <si>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</si>
  <si>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</si>
  <si>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</si>
  <si>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</si>
  <si>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</si>
  <si>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</si>
  <si>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</si>
  <si>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</si>
  <si>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</si>
  <si>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</si>
  <si>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</si>
  <si>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</si>
  <si>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</si>
  <si>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</si>
  <si>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</si>
  <si>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</si>
  <si>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</si>
  <si>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</si>
  <si>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</si>
  <si>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</si>
  <si>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</si>
  <si>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</si>
  <si>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</si>
  <si>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</si>
  <si>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</si>
  <si>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</si>
  <si>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</si>
  <si>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</si>
  <si>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</si>
  <si>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</si>
  <si>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</si>
  <si>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</si>
  <si>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</si>
  <si>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</si>
  <si>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</si>
  <si>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</si>
  <si>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</si>
  <si>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</si>
  <si>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</si>
  <si>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</si>
  <si>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</si>
  <si>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</si>
  <si>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</si>
  <si>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</si>
  <si>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</si>
  <si>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</si>
  <si>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</si>
  <si>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</si>
  <si>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</si>
  <si>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</si>
  <si>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</si>
  <si>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</si>
  <si>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</si>
  <si>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</si>
  <si>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</si>
  <si>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</si>
  <si>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</si>
  <si>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</si>
  <si>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</si>
  <si>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</si>
  <si>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</si>
  <si>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</si>
  <si>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</si>
  <si>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</si>
  <si>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</si>
  <si>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</si>
  <si>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</si>
  <si>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</si>
  <si>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</si>
  <si>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</si>
  <si>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</si>
  <si>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</si>
  <si>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</si>
  <si>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</si>
  <si>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</si>
  <si>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</si>
  <si>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</si>
  <si>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</si>
  <si>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</si>
  <si>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</si>
  <si>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</si>
  <si>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</si>
  <si>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</si>
  <si>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</si>
  <si>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</si>
  <si>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</si>
  <si>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</si>
  <si>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</si>
  <si>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</si>
  <si>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</si>
  <si>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</si>
  <si>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</si>
  <si>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</si>
  <si>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</si>
  <si>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</si>
  <si>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</si>
  <si>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</si>
  <si>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</si>
  <si>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</si>
  <si>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</si>
  <si>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</si>
  <si>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</si>
  <si>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</si>
  <si>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</si>
  <si>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</si>
  <si>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</si>
  <si>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</si>
  <si>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</si>
  <si>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</si>
  <si>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</si>
  <si>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</si>
  <si>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</si>
  <si>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</si>
  <si>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</si>
  <si>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</si>
  <si>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</si>
  <si>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</si>
  <si>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</si>
  <si>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</si>
  <si>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</si>
  <si>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</si>
  <si>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</si>
  <si>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</si>
  <si>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</si>
  <si>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</si>
  <si>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</si>
  <si>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</si>
  <si>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</si>
  <si>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</si>
  <si>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</si>
  <si>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</si>
  <si>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</si>
  <si>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</si>
  <si>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</si>
  <si>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</si>
  <si>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</si>
  <si>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</si>
  <si>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</si>
  <si>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</si>
  <si>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</si>
  <si>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</si>
  <si>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</si>
  <si>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</si>
  <si>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</si>
  <si>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</si>
  <si>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</si>
  <si>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</si>
  <si>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</si>
  <si>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</si>
  <si>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</si>
  <si>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</si>
  <si>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</si>
  <si>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</si>
  <si>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</si>
  <si>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</si>
  <si>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</si>
  <si>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</si>
  <si>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</si>
  <si>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</si>
  <si>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</si>
  <si>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</si>
  <si>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</si>
  <si>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</si>
  <si>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</si>
  <si>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</si>
  <si>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</si>
  <si>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</si>
  <si>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</si>
  <si>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</si>
  <si>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</si>
  <si>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</si>
  <si>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</si>
  <si>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</si>
  <si>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</si>
  <si>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</si>
  <si>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</si>
  <si>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</si>
  <si>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</si>
  <si>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</si>
  <si>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</si>
  <si>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</si>
  <si>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</si>
  <si>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</si>
  <si>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</si>
  <si>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</si>
  <si>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</si>
  <si>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</si>
  <si>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</si>
  <si>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</si>
  <si>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</si>
  <si>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</si>
  <si>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</si>
  <si>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</si>
  <si>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</si>
  <si>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</si>
  <si>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</si>
  <si>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</si>
  <si>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</si>
  <si>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</si>
  <si>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</si>
  <si>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</si>
  <si>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</si>
  <si>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</si>
  <si>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</si>
  <si>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</si>
  <si>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</si>
  <si>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</si>
  <si>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</si>
  <si>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</si>
  <si>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</si>
  <si>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</si>
  <si>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</si>
  <si>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</si>
  <si>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</si>
  <si>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</si>
  <si>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</si>
  <si>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</si>
  <si>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</si>
  <si>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</si>
  <si>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</si>
  <si>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</si>
  <si>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</si>
  <si>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</si>
  <si>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</si>
  <si>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</si>
  <si>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</si>
  <si>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</si>
  <si>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</si>
  <si>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</si>
  <si>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</si>
  <si>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</si>
  <si>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</si>
  <si>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</si>
  <si>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</si>
  <si>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</si>
  <si>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</si>
  <si>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</si>
  <si>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</si>
  <si>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</si>
  <si>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</si>
  <si>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</si>
  <si>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</si>
  <si>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</si>
  <si>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</si>
  <si>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</si>
  <si>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</si>
  <si>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</si>
  <si>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</si>
  <si>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</si>
  <si>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</si>
  <si>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</si>
  <si>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</si>
  <si>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</si>
  <si>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</si>
  <si>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</si>
  <si>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</si>
  <si>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</si>
  <si>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</si>
  <si>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</si>
  <si>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</si>
  <si>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</si>
  <si>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</si>
  <si>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</si>
  <si>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</si>
  <si>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</si>
  <si>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</si>
  <si>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</si>
  <si>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</si>
  <si>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</si>
  <si>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</si>
  <si>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</si>
  <si>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</si>
  <si>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</si>
  <si>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</si>
  <si>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</si>
  <si>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</si>
  <si>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</si>
  <si>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</si>
  <si>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</si>
  <si>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</si>
  <si>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</si>
  <si>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</si>
  <si>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</si>
  <si>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</si>
  <si>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</si>
  <si>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</si>
  <si>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</si>
  <si>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</si>
  <si>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</si>
  <si>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</si>
  <si>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</si>
  <si>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</si>
  <si>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</si>
  <si>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</si>
  <si>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</si>
  <si>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</si>
  <si>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</si>
  <si>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</si>
  <si>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</si>
  <si>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</si>
  <si>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</si>
  <si>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</si>
  <si>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</si>
  <si>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</si>
  <si>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</si>
  <si>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</si>
  <si>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</si>
  <si>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</si>
  <si>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</si>
  <si>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</si>
  <si>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</si>
  <si>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</si>
  <si>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</si>
  <si>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</si>
  <si>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</si>
  <si>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</si>
  <si>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</si>
  <si>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</si>
  <si>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</si>
  <si>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</si>
  <si>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</si>
  <si>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</si>
  <si>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</si>
  <si>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</si>
  <si>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</si>
  <si>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</si>
  <si>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</si>
  <si>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</si>
  <si>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</si>
  <si>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</si>
  <si>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</si>
  <si>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</si>
  <si>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</si>
  <si>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</si>
  <si>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</si>
  <si>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</si>
  <si>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</si>
  <si>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</si>
  <si>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</si>
  <si>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</si>
  <si>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</si>
  <si>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</si>
  <si>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</si>
  <si>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</si>
  <si>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</si>
  <si>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</si>
  <si>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</si>
  <si>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</si>
  <si>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</si>
  <si>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</si>
  <si>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</si>
  <si>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</si>
  <si>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</si>
  <si>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</si>
  <si>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</si>
  <si>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</si>
  <si>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</si>
  <si>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</si>
  <si>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</si>
  <si>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</si>
  <si>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</si>
  <si>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</si>
  <si>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</si>
  <si>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</si>
  <si>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</si>
  <si>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</si>
  <si>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</si>
  <si>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</si>
  <si>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</si>
  <si>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</si>
  <si>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</si>
  <si>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</si>
  <si>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</si>
  <si>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</si>
  <si>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</si>
  <si>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</si>
  <si>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</si>
  <si>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</si>
  <si>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</si>
  <si>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</si>
  <si>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</si>
  <si>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</si>
  <si>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</si>
  <si>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</si>
  <si>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</si>
  <si>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</si>
  <si>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</si>
  <si>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</si>
  <si>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</si>
  <si>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</si>
  <si>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</si>
  <si>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</si>
  <si>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</si>
  <si>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</si>
  <si>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</si>
  <si>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</si>
  <si>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</si>
  <si>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</si>
  <si>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</si>
  <si>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</si>
  <si>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</si>
  <si>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</si>
  <si>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</si>
  <si>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</si>
  <si>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</si>
  <si>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</si>
  <si>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</si>
  <si>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</si>
  <si>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</si>
  <si>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</si>
  <si>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</si>
  <si>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</si>
  <si>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</si>
  <si>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</si>
  <si>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</si>
  <si>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</si>
  <si>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</si>
  <si>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</si>
  <si>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</si>
  <si>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</si>
  <si>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</si>
  <si>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</si>
  <si>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</si>
  <si>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</si>
  <si>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</si>
  <si>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</si>
  <si>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</si>
  <si>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</si>
  <si>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</si>
  <si>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</si>
  <si>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</si>
  <si>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</si>
  <si>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</si>
  <si>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</si>
  <si>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</si>
  <si>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</si>
  <si>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</si>
  <si>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</si>
  <si>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</si>
  <si>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</si>
  <si>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</si>
  <si>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</si>
  <si>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</si>
  <si>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</si>
  <si>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</si>
  <si>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</si>
  <si>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</si>
  <si>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</si>
  <si>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</si>
  <si>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</si>
  <si>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</si>
  <si>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</si>
  <si>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</si>
  <si>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</si>
  <si>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</si>
  <si>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</si>
  <si>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</si>
  <si>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</si>
  <si>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</si>
  <si>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</si>
  <si>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</si>
  <si>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</si>
  <si>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</si>
  <si>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</si>
  <si>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</si>
  <si>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</si>
  <si>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</si>
  <si>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</si>
  <si>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</si>
  <si>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</si>
  <si>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</si>
  <si>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</si>
  <si>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</si>
  <si>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</si>
  <si>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</si>
  <si>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</si>
  <si>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</si>
  <si>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</si>
  <si>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</si>
  <si>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</si>
  <si>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</si>
  <si>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</si>
  <si>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</si>
  <si>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</si>
  <si>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</si>
  <si>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</si>
  <si>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</si>
  <si>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</si>
  <si>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</si>
  <si>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</si>
  <si>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</si>
  <si>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</si>
  <si>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</si>
  <si>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</si>
  <si>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</si>
  <si>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</si>
  <si>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</si>
  <si>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</si>
  <si>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</si>
  <si>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</si>
  <si>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</si>
  <si>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</si>
  <si>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</si>
  <si>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</si>
  <si>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</si>
  <si>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</si>
  <si>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</si>
  <si>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</si>
  <si>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</si>
  <si>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</si>
  <si>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</si>
  <si>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</si>
  <si>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</si>
  <si>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</si>
  <si>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</si>
  <si>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</si>
  <si>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</si>
  <si>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</si>
  <si>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</si>
  <si>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</si>
  <si>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</si>
  <si>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</si>
  <si>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</si>
  <si>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</si>
  <si>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</si>
  <si>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</si>
  <si>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</si>
  <si>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</si>
  <si>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</si>
  <si>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</si>
  <si>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</si>
  <si>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</si>
  <si>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</si>
  <si>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</si>
  <si>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</si>
  <si>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</si>
  <si>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</si>
  <si>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</si>
  <si>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</si>
  <si>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</si>
  <si>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</si>
  <si>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</si>
  <si>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</si>
  <si>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</si>
  <si>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</si>
  <si>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</si>
  <si>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</si>
  <si>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</si>
  <si>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</si>
  <si>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</si>
  <si>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</si>
  <si>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</si>
  <si>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</si>
  <si>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</si>
  <si>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</si>
  <si>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</si>
  <si>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</si>
  <si>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</si>
  <si>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</si>
  <si>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</si>
  <si>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</si>
  <si>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</si>
  <si>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</si>
  <si>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</si>
  <si>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</si>
  <si>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</si>
  <si>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</si>
  <si>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</si>
  <si>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</si>
  <si>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</si>
  <si>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</si>
  <si>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</si>
  <si>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</si>
  <si>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</si>
  <si>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</si>
  <si>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</si>
  <si>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</si>
  <si>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</si>
  <si>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</si>
  <si>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</si>
  <si>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</si>
  <si>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</si>
  <si>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</si>
  <si>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</si>
  <si>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</si>
  <si>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</si>
  <si>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</si>
  <si>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</si>
  <si>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</si>
  <si>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</si>
  <si>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</si>
  <si>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</si>
  <si>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</si>
  <si>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</si>
  <si>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</si>
  <si>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</si>
  <si>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</si>
  <si>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</si>
  <si>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</si>
  <si>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</si>
  <si>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</si>
  <si>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</si>
  <si>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</si>
  <si>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</si>
  <si>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</si>
  <si>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</si>
  <si>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</si>
  <si>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</si>
  <si>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</si>
  <si>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</si>
  <si>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</si>
  <si>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</si>
  <si>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</si>
  <si>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</si>
  <si>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</si>
  <si>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</si>
  <si>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</si>
  <si>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</si>
  <si>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</si>
  <si>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</si>
  <si>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</si>
  <si>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</si>
  <si>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</si>
  <si>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</si>
  <si>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</si>
  <si>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</si>
  <si>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</si>
  <si>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</si>
  <si>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</si>
  <si>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</si>
  <si>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</si>
  <si>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</si>
  <si>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</si>
  <si>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</si>
  <si>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</si>
  <si>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</si>
  <si>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</si>
  <si>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</si>
  <si>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</si>
  <si>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</si>
  <si>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</si>
  <si>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</si>
  <si>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</si>
  <si>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</si>
  <si>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</si>
  <si>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</si>
  <si>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</si>
  <si>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</si>
  <si>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</si>
  <si>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</si>
  <si>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</si>
  <si>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</si>
  <si>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</si>
  <si>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</si>
  <si>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</si>
  <si>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</si>
  <si>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</si>
  <si>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</si>
  <si>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</si>
  <si>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</si>
  <si>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</si>
  <si>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</si>
  <si>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</si>
  <si>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</si>
  <si>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</si>
  <si>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</si>
  <si>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</si>
  <si>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</si>
  <si>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</si>
  <si>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</si>
  <si>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</si>
  <si>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</si>
  <si>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</si>
  <si>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</si>
  <si>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</si>
  <si>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</si>
  <si>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</si>
  <si>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</si>
  <si>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</si>
  <si>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</si>
  <si>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</si>
  <si>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</si>
  <si>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</si>
  <si>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</si>
  <si>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</si>
  <si>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</si>
  <si>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</si>
  <si>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</si>
  <si>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</si>
  <si>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</si>
  <si>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</si>
  <si>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</si>
  <si>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</si>
  <si>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</si>
  <si>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</si>
  <si>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</si>
  <si>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</si>
  <si>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</si>
  <si>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</si>
  <si>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</si>
  <si>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</si>
  <si>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</si>
  <si>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</si>
  <si>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</si>
  <si>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</si>
  <si>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</si>
  <si>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</si>
  <si>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</si>
  <si>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</si>
  <si>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</si>
  <si>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</si>
  <si>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</si>
  <si>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</si>
  <si>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</si>
  <si>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</si>
  <si>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</si>
  <si>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</si>
  <si>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</si>
  <si>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</si>
  <si>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</si>
  <si>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</si>
  <si>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</si>
  <si>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</si>
  <si>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</si>
  <si>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</si>
  <si>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</si>
  <si>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</si>
  <si>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</si>
  <si>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</si>
  <si>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</si>
  <si>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</si>
  <si>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</si>
  <si>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</si>
  <si>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</si>
  <si>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</si>
  <si>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</si>
  <si>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</si>
  <si>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</si>
  <si>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</si>
  <si>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</si>
  <si>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</si>
  <si>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</si>
  <si>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</si>
  <si>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</si>
  <si>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</si>
  <si>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</si>
  <si>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</si>
  <si>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</si>
  <si>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</si>
  <si>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</si>
  <si>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</si>
  <si>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</si>
  <si>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</si>
  <si>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</si>
  <si>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</si>
  <si>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</si>
  <si>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</si>
  <si>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</si>
  <si>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</si>
  <si>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</si>
  <si>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</si>
  <si>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</si>
  <si>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</si>
  <si>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</si>
  <si>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</si>
  <si>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</si>
  <si>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</si>
  <si>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</si>
  <si>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</si>
  <si>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</si>
  <si>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</si>
  <si>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</si>
  <si>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</si>
  <si>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</si>
  <si>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</si>
  <si>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</si>
  <si>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</si>
  <si>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</si>
  <si>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</si>
  <si>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</si>
  <si>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</si>
  <si>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</si>
  <si>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</si>
  <si>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</si>
  <si>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</si>
  <si>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</si>
  <si>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</si>
  <si>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</si>
  <si>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</si>
  <si>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</si>
  <si>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</si>
  <si>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</si>
  <si>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</si>
  <si>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</si>
  <si>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</si>
  <si>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</si>
  <si>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</si>
  <si>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</si>
  <si>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</si>
  <si>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</si>
  <si>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</si>
  <si>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</si>
  <si>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</si>
  <si>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</si>
  <si>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</si>
  <si>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</si>
  <si>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</si>
  <si>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</si>
  <si>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</si>
  <si>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</si>
  <si>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</si>
  <si>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</si>
  <si>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</si>
  <si>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</si>
  <si>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</si>
  <si>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</si>
  <si>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</si>
  <si>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</si>
  <si>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</si>
  <si>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</si>
  <si>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</si>
  <si>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</si>
  <si>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</si>
  <si>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</si>
  <si>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</si>
  <si>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</si>
  <si>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</si>
  <si>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</si>
  <si>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</si>
  <si>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</si>
  <si>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</si>
  <si>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</si>
  <si>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</si>
  <si>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</si>
  <si>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</si>
  <si>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</si>
  <si>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</si>
  <si>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</si>
  <si>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</si>
  <si>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</si>
  <si>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</si>
  <si>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</si>
  <si>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</si>
  <si>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</si>
  <si>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</si>
  <si>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</si>
  <si>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</si>
  <si>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</si>
  <si>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</si>
  <si>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</si>
  <si>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</si>
  <si>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</si>
  <si>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</si>
  <si>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</si>
  <si>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</si>
  <si>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</si>
  <si>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</si>
  <si>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</si>
  <si>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</si>
  <si>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</si>
  <si>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</si>
  <si>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</si>
  <si>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</si>
  <si>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</si>
  <si>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</si>
  <si>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</si>
  <si>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</si>
  <si>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</si>
  <si>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</si>
  <si>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</si>
  <si>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</si>
  <si>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</si>
  <si>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</si>
  <si>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</si>
  <si>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</si>
  <si>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</si>
  <si>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</si>
  <si>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</si>
  <si>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</si>
  <si>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</si>
  <si>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</si>
  <si>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</si>
  <si>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</si>
  <si>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</si>
  <si>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</si>
  <si>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</si>
  <si>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</si>
  <si>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</si>
  <si>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</si>
  <si>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</si>
  <si>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</si>
  <si>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</si>
  <si>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</si>
  <si>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</si>
  <si>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</si>
  <si>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</si>
  <si>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</si>
  <si>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</si>
  <si>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</si>
  <si>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</si>
  <si>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</si>
  <si>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</si>
  <si>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</si>
  <si>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</si>
  <si>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</si>
  <si>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</si>
  <si>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</si>
  <si>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</si>
  <si>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</si>
  <si>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</si>
  <si>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</si>
  <si>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</si>
  <si>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</si>
  <si>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</si>
  <si>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</si>
  <si>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</si>
  <si>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</si>
  <si>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</si>
  <si>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</si>
  <si>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</si>
  <si>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</si>
  <si>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</si>
  <si>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</si>
  <si>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</si>
  <si>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</si>
  <si>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</si>
  <si>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</si>
  <si>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</si>
  <si>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</si>
  <si>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</si>
  <si>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</si>
  <si>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</si>
  <si>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</si>
  <si>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</si>
  <si>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</si>
  <si>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</si>
  <si>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</si>
  <si>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</si>
  <si>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</si>
  <si>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</si>
  <si>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</si>
  <si>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</si>
  <si>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</si>
  <si>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</si>
  <si>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</si>
  <si>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</si>
  <si>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</si>
  <si>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</si>
  <si>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</si>
  <si>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</si>
  <si>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</si>
  <si>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</si>
  <si>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</si>
  <si>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</si>
  <si>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</si>
  <si>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</si>
  <si>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</si>
  <si>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</si>
  <si>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</si>
  <si>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</si>
  <si>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</si>
  <si>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</si>
  <si>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</si>
  <si>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</si>
  <si>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</si>
  <si>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</si>
  <si>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</si>
  <si>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</si>
  <si>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</si>
  <si>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</si>
  <si>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</si>
  <si>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</si>
  <si>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</si>
  <si>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</si>
  <si>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</si>
  <si>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</si>
  <si>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</si>
  <si>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</si>
  <si>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</si>
  <si>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</si>
  <si>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</si>
  <si>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</si>
  <si>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</si>
  <si>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</si>
  <si>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</si>
  <si>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</si>
  <si>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</si>
  <si>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</si>
  <si>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</si>
  <si>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</si>
  <si>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</si>
  <si>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</si>
  <si>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</si>
  <si>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</si>
  <si>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</si>
  <si>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</si>
  <si>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</si>
  <si>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</si>
  <si>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</si>
  <si>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</si>
  <si>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</si>
  <si>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</si>
  <si>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</si>
  <si>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</si>
  <si>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</si>
  <si>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</si>
  <si>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</si>
  <si>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</si>
  <si>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</si>
  <si>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</si>
  <si>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</si>
  <si>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</si>
  <si>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</si>
  <si>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</si>
  <si>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</si>
  <si>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</si>
  <si>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</si>
  <si>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</si>
  <si>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</si>
  <si>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</si>
  <si>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</si>
  <si>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</si>
  <si>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</si>
  <si>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</si>
  <si>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</si>
  <si>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</si>
  <si>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</si>
  <si>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</si>
  <si>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</si>
  <si>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</si>
  <si>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</si>
  <si>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</si>
  <si>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</si>
  <si>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</si>
  <si>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</si>
  <si>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</si>
  <si>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</si>
  <si>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</si>
  <si>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</si>
  <si>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</si>
  <si>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</si>
  <si>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</si>
  <si>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</si>
  <si>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</si>
  <si>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</si>
  <si>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</si>
  <si>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</si>
  <si>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</si>
  <si>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</si>
  <si>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</si>
  <si>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</si>
  <si>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</si>
  <si>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</si>
  <si>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</si>
  <si>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</si>
  <si>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</si>
  <si>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</si>
  <si>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</si>
  <si>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</si>
  <si>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</si>
  <si>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</si>
  <si>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</si>
  <si>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</si>
  <si>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</si>
  <si>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</si>
  <si>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</si>
  <si>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</si>
  <si>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</si>
  <si>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</si>
  <si>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</si>
  <si>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</si>
  <si>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</si>
  <si>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</si>
  <si>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</si>
  <si>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</si>
  <si>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</si>
  <si>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</si>
  <si>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</si>
  <si>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</si>
  <si>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</si>
  <si>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</si>
  <si>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</si>
  <si>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</si>
  <si>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</si>
  <si>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</si>
  <si>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</si>
  <si>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</si>
  <si>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</si>
  <si>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</si>
  <si>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</si>
  <si>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</si>
  <si>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</si>
  <si>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</si>
  <si>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</si>
  <si>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</si>
  <si>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</si>
  <si>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</si>
  <si>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</si>
  <si>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</si>
  <si>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</si>
  <si>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</si>
  <si>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</si>
  <si>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</si>
  <si>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</si>
  <si>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</si>
  <si>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</si>
  <si>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</si>
  <si>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</si>
  <si>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</si>
  <si>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</si>
  <si>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</si>
  <si>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</si>
  <si>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</si>
  <si>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</si>
  <si>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</si>
  <si>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</si>
  <si>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</si>
  <si>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</si>
  <si>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</si>
  <si>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</si>
  <si>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</si>
  <si>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</si>
  <si>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</si>
  <si>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</si>
  <si>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</si>
  <si>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</si>
  <si>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</si>
  <si>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</si>
  <si>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</si>
  <si>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</si>
  <si>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</si>
  <si>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</si>
  <si>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</si>
  <si>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</si>
  <si>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</si>
  <si>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</si>
  <si>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</si>
  <si>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</si>
  <si>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</si>
  <si>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</si>
  <si>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</si>
  <si>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</si>
  <si>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</si>
  <si>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</si>
  <si>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</si>
  <si>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</si>
  <si>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</si>
  <si>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</si>
  <si>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</si>
  <si>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</si>
  <si>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</si>
  <si>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</si>
  <si>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</si>
  <si>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</si>
  <si>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</si>
  <si>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</si>
  <si>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</si>
  <si>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</si>
  <si>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</si>
  <si>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</si>
  <si>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</si>
  <si>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</si>
  <si>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</si>
  <si>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</si>
  <si>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</si>
  <si>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</si>
  <si>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</si>
  <si>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</si>
  <si>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</si>
  <si>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</si>
  <si>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</si>
  <si>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</si>
  <si>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</si>
  <si>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</si>
  <si>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</si>
  <si>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</si>
  <si>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</si>
  <si>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</si>
  <si>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</si>
  <si>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</si>
  <si>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</si>
  <si>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</si>
  <si>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</si>
  <si>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</si>
  <si>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</si>
  <si>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</si>
  <si>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</si>
  <si>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</si>
  <si>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</si>
  <si>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</si>
  <si>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</si>
  <si>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</si>
  <si>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</si>
  <si>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</si>
  <si>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</si>
  <si>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</si>
  <si>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</si>
  <si>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</si>
  <si>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</si>
  <si>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</si>
  <si>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</si>
  <si>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</si>
  <si>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</si>
  <si>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</si>
  <si>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</si>
  <si>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</si>
  <si>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</si>
  <si>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</si>
  <si>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</si>
  <si>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</si>
  <si>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</si>
  <si>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</si>
  <si>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</si>
  <si>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</si>
  <si>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</si>
  <si>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</si>
  <si>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</si>
  <si>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</si>
  <si>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</si>
  <si>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</si>
  <si>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</si>
  <si>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</si>
  <si>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</si>
  <si>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</si>
  <si>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</si>
  <si>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</si>
  <si>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</si>
  <si>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</si>
  <si>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</si>
  <si>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</si>
  <si>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</si>
  <si>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</si>
  <si>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</si>
  <si>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</si>
  <si>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</si>
  <si>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</si>
  <si>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</si>
  <si>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</si>
  <si>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</si>
  <si>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</si>
  <si>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</si>
  <si>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</si>
  <si>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</si>
  <si>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</si>
  <si>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</si>
  <si>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</si>
  <si>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</si>
  <si>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</si>
  <si>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</si>
  <si>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</si>
  <si>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</si>
  <si>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</si>
  <si>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</si>
  <si>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</si>
  <si>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</si>
  <si>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</si>
  <si>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</si>
  <si>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</si>
  <si>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</si>
  <si>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</si>
  <si>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</si>
  <si>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</si>
  <si>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</si>
  <si>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</si>
  <si>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</si>
  <si>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</si>
  <si>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</si>
  <si>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</si>
  <si>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</si>
  <si>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</si>
  <si>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</si>
  <si>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</si>
  <si>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</si>
  <si>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</si>
  <si>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</si>
  <si>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</si>
  <si>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</si>
  <si>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</si>
  <si>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</si>
  <si>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</si>
  <si>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</si>
  <si>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</si>
  <si>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</si>
  <si>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</si>
  <si>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</si>
  <si>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</si>
  <si>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</si>
  <si>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</si>
  <si>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</si>
  <si>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</si>
  <si>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</si>
  <si>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</si>
  <si>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</si>
  <si>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</si>
  <si>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</si>
  <si>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</si>
  <si>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</si>
  <si>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</si>
  <si>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</si>
  <si>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</si>
  <si>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</si>
  <si>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</si>
  <si>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</si>
  <si>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</si>
  <si>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</si>
  <si>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</si>
  <si>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</si>
  <si>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</si>
  <si>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</si>
  <si>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</si>
  <si>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</si>
  <si>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</si>
  <si>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</si>
  <si>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</si>
  <si>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</si>
  <si>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</si>
  <si>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</si>
  <si>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</si>
  <si>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</si>
  <si>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</si>
  <si>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</si>
  <si>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</si>
  <si>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</si>
  <si>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</si>
  <si>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</si>
  <si>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</si>
  <si>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</si>
  <si>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</si>
  <si>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</si>
  <si>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</si>
  <si>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</si>
  <si>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</si>
  <si>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</si>
  <si>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</si>
  <si>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</si>
  <si>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</si>
  <si>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</si>
  <si>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</si>
  <si>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</si>
  <si>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</si>
  <si>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</si>
  <si>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</si>
  <si>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</si>
  <si>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</si>
  <si>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</si>
  <si>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</si>
  <si>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</si>
  <si>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</si>
  <si>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</si>
  <si>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</si>
  <si>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</si>
  <si>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</si>
  <si>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</si>
  <si>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</si>
  <si>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</si>
  <si>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</si>
  <si>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</si>
  <si>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</si>
  <si>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</si>
  <si>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</si>
  <si>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</si>
  <si>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</si>
  <si>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</si>
  <si>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</si>
  <si>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</si>
  <si>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</si>
  <si>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</si>
  <si>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</si>
  <si>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</si>
  <si>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</si>
  <si>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</si>
  <si>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</si>
  <si>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</si>
  <si>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</si>
  <si>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</si>
  <si>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</si>
  <si>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</si>
  <si>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</si>
  <si>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</si>
  <si>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</si>
  <si>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</si>
  <si>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</si>
  <si>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</si>
  <si>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</si>
  <si>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</si>
  <si>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</si>
  <si>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</si>
  <si>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</si>
  <si>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</si>
  <si>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</si>
  <si>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</si>
  <si>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</si>
  <si>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</si>
  <si>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</si>
  <si>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</si>
  <si>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</si>
  <si>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</si>
  <si>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</si>
  <si>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</si>
  <si>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</si>
  <si>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</si>
  <si>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</si>
  <si>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</si>
  <si>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</si>
  <si>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</si>
  <si>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</si>
  <si>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</si>
  <si>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</si>
  <si>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</si>
  <si>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</si>
  <si>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</si>
  <si>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</si>
  <si>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</si>
  <si>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</si>
  <si>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</si>
  <si>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</si>
  <si>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</si>
  <si>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</si>
  <si>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</si>
  <si>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</si>
  <si>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</si>
  <si>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</si>
  <si>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</si>
  <si>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</si>
  <si>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</si>
  <si>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</si>
  <si>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</si>
  <si>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</si>
  <si>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</si>
  <si>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</si>
  <si>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</si>
  <si>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</si>
  <si>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</si>
  <si>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</si>
  <si>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</si>
  <si>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</si>
  <si>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</si>
  <si>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</si>
  <si>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</si>
  <si>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</si>
  <si>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</si>
  <si>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</si>
  <si>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</si>
  <si>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</si>
  <si>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</si>
  <si>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</si>
  <si>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</si>
  <si>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</si>
  <si>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</si>
  <si>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</si>
  <si>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</si>
  <si>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</si>
  <si>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</si>
  <si>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</si>
  <si>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</si>
  <si>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</si>
  <si>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</si>
  <si>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</si>
  <si>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</si>
  <si>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</si>
  <si>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</si>
  <si>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</si>
  <si>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</si>
  <si>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</si>
  <si>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</si>
  <si>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</si>
  <si>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</si>
  <si>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</si>
  <si>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</si>
  <si>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</si>
  <si>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</si>
  <si>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</si>
  <si>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</si>
  <si>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</si>
  <si>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</si>
  <si>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</si>
  <si>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</si>
  <si>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</si>
  <si>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</si>
  <si>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</si>
  <si>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</si>
  <si>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</si>
  <si>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</si>
  <si>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</si>
  <si>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</si>
  <si>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</si>
  <si>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</si>
  <si>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</si>
  <si>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</si>
  <si>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</si>
  <si>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</si>
  <si>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</si>
  <si>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</si>
  <si>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</si>
  <si>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</si>
  <si>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</si>
  <si>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</si>
  <si>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</si>
  <si>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</si>
  <si>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</si>
  <si>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</si>
  <si>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</si>
  <si>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</si>
  <si>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</si>
  <si>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</si>
  <si>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</si>
  <si>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</si>
  <si>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</si>
  <si>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</si>
  <si>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</si>
  <si>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</si>
  <si>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</si>
  <si>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</si>
  <si>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</si>
  <si>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</si>
  <si>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</si>
  <si>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</si>
  <si>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</si>
  <si>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</si>
  <si>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</si>
  <si>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</si>
  <si>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</si>
  <si>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</si>
  <si>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</si>
  <si>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</si>
  <si>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</si>
  <si>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</si>
  <si>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</si>
  <si>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</si>
  <si>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</si>
  <si>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</si>
  <si>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</si>
  <si>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</si>
  <si>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</si>
  <si>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</si>
  <si>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</si>
  <si>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</si>
  <si>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</si>
  <si>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</si>
  <si>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</si>
  <si>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</si>
  <si>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</si>
  <si>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</si>
  <si>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</si>
  <si>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</si>
  <si>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</si>
  <si>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</si>
  <si>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</si>
  <si>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</si>
  <si>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</si>
  <si>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</si>
  <si>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</si>
  <si>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</si>
  <si>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</si>
  <si>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</si>
  <si>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</si>
  <si>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</si>
  <si>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</si>
  <si>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</si>
  <si>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</si>
  <si>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</si>
  <si>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</si>
  <si>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</si>
  <si>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</si>
  <si>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</si>
  <si>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</si>
  <si>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</si>
  <si>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</si>
  <si>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</si>
  <si>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</si>
  <si>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</si>
  <si>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</si>
  <si>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</si>
  <si>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</si>
  <si>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</si>
  <si>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</si>
  <si>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</si>
  <si>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</si>
  <si>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</si>
  <si>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</si>
  <si>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</si>
  <si>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</si>
  <si>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</si>
  <si>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</si>
  <si>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</si>
  <si>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</si>
  <si>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</si>
  <si>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</si>
  <si>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</si>
  <si>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</si>
  <si>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</si>
  <si>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</si>
  <si>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</si>
  <si>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</si>
  <si>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</si>
  <si>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</si>
  <si>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</si>
  <si>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</si>
  <si>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</si>
  <si>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</si>
  <si>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</si>
  <si>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</si>
  <si>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</si>
  <si>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</si>
  <si>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</si>
  <si>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</si>
  <si>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</si>
  <si>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</si>
  <si>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</si>
  <si>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</si>
  <si>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</si>
  <si>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</si>
  <si>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</si>
  <si>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</si>
  <si>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</si>
  <si>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</si>
  <si>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</si>
  <si>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</si>
  <si>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</si>
  <si>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</si>
  <si>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</si>
  <si>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</si>
  <si>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</si>
  <si>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</si>
  <si>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</si>
  <si>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</si>
  <si>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</si>
  <si>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</si>
  <si>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</si>
  <si>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</si>
  <si>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</si>
  <si>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</si>
  <si>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</si>
  <si>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</si>
  <si>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</si>
  <si>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</si>
  <si>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</si>
  <si>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</si>
  <si>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</si>
  <si>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</si>
  <si>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</si>
  <si>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</si>
  <si>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</si>
  <si>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</si>
  <si>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</si>
  <si>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</si>
  <si>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</si>
  <si>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</si>
  <si>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</si>
  <si>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</si>
  <si>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</si>
  <si>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</si>
  <si>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</si>
  <si>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</si>
  <si>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</si>
  <si>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</si>
  <si>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</si>
  <si>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</si>
  <si>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</si>
  <si>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</si>
  <si>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</si>
  <si>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</si>
  <si>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</si>
  <si>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</si>
  <si>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</si>
  <si>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</si>
  <si>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</si>
  <si>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</si>
  <si>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</si>
  <si>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</si>
  <si>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</si>
  <si>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</si>
  <si>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</si>
  <si>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</si>
  <si>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</si>
  <si>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</si>
  <si>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</si>
  <si>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</si>
  <si>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</si>
  <si>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</si>
  <si>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</si>
  <si>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</si>
  <si>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</si>
  <si>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</si>
  <si>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</si>
  <si>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</si>
  <si>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</si>
  <si>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</si>
  <si>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</si>
  <si>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</si>
  <si>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</si>
  <si>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</si>
  <si>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</si>
  <si>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</si>
  <si>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</si>
  <si>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</si>
  <si>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</si>
  <si>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</si>
  <si>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</si>
  <si>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</si>
  <si>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</si>
  <si>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</si>
  <si>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</si>
  <si>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</si>
  <si>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</si>
  <si>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</si>
  <si>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</si>
  <si>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</si>
  <si>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</si>
  <si>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</si>
  <si>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</si>
  <si>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</si>
  <si>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</si>
  <si>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</si>
  <si>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</si>
  <si>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</si>
  <si>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</si>
  <si>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</si>
  <si>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</si>
  <si>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</si>
  <si>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</si>
  <si>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</si>
  <si>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</si>
  <si>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</si>
  <si>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</si>
  <si>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</si>
  <si>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</si>
  <si>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</si>
  <si>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</si>
  <si>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</si>
  <si>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</si>
  <si>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</si>
  <si>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</si>
  <si>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</si>
  <si>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</si>
  <si>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</si>
  <si>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</si>
  <si>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</si>
  <si>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</si>
  <si>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</si>
  <si>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</si>
  <si>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</si>
  <si>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</si>
  <si>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</si>
  <si>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</si>
  <si>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</si>
  <si>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</si>
  <si>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</si>
  <si>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</si>
  <si>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</si>
  <si>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</si>
  <si>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</si>
  <si>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</si>
  <si>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</si>
  <si>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</si>
  <si>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</si>
  <si>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</si>
  <si>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</si>
  <si>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</si>
  <si>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</si>
  <si>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</si>
  <si>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</si>
  <si>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</si>
  <si>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</si>
  <si>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</si>
  <si>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</si>
  <si>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</si>
  <si>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</si>
  <si>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</si>
  <si>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</si>
  <si>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</si>
  <si>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</si>
  <si>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</si>
  <si>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</si>
  <si>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</si>
  <si>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</si>
  <si>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</si>
  <si>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</si>
  <si>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</si>
  <si>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</si>
  <si>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</si>
  <si>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</si>
  <si>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</si>
  <si>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</si>
  <si>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</si>
  <si>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</si>
  <si>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</si>
  <si>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</si>
  <si>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</si>
  <si>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</si>
  <si>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</si>
  <si>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</si>
  <si>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</si>
  <si>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</si>
  <si>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</si>
  <si>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</si>
  <si>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</si>
  <si>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</si>
  <si>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</si>
  <si>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</si>
  <si>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</si>
  <si>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</si>
  <si>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</si>
  <si>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</si>
  <si>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</si>
  <si>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</si>
  <si>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</si>
  <si>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</si>
  <si>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</si>
  <si>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</si>
  <si>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</si>
  <si>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</si>
  <si>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</si>
  <si>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</si>
  <si>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</si>
  <si>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</si>
  <si>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</si>
  <si>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</si>
  <si>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</si>
  <si>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</si>
  <si>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</si>
  <si>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</si>
  <si>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</si>
  <si>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</si>
  <si>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</si>
  <si>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</si>
  <si>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</si>
  <si>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</si>
  <si>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</si>
  <si>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</si>
  <si>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</si>
  <si>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</si>
  <si>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</si>
  <si>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</si>
  <si>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</si>
  <si>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</si>
  <si>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</si>
  <si>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</si>
  <si>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</si>
  <si>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</si>
  <si>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</si>
  <si>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</si>
  <si>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</si>
  <si>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</si>
  <si>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</si>
  <si>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</si>
  <si>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</si>
  <si>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</si>
  <si>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</si>
  <si>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</si>
  <si>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</si>
  <si>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</si>
  <si>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</si>
  <si>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</si>
  <si>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</si>
  <si>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</si>
  <si>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</si>
  <si>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</si>
  <si>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</si>
  <si>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</si>
  <si>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</si>
  <si>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</si>
  <si>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</si>
  <si>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</si>
  <si>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</si>
  <si>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</si>
  <si>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</si>
  <si>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</si>
  <si>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</si>
  <si>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</si>
  <si>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</si>
  <si>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</si>
  <si>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</si>
  <si>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</si>
  <si>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</si>
  <si>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</si>
  <si>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</si>
  <si>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</si>
  <si>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</si>
  <si>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</si>
  <si>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</si>
  <si>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</si>
  <si>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</si>
  <si>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</si>
  <si>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</si>
  <si>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</si>
  <si>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</si>
  <si>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</si>
  <si>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</si>
  <si>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</si>
  <si>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</si>
  <si>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</si>
  <si>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</si>
  <si>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</si>
  <si>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</si>
  <si>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</si>
  <si>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</si>
  <si>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</si>
  <si>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</si>
  <si>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</si>
  <si>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</si>
  <si>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</si>
  <si>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</si>
  <si>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</si>
  <si>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</si>
  <si>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</si>
  <si>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</si>
  <si>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</si>
  <si>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</si>
  <si>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</si>
  <si>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</si>
  <si>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</si>
  <si>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</si>
  <si>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</si>
  <si>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</si>
  <si>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</si>
  <si>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</si>
  <si>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</si>
  <si>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</si>
  <si>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</si>
  <si>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</si>
  <si>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</si>
  <si>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</si>
  <si>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</si>
  <si>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</si>
  <si>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</si>
  <si>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</si>
  <si>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</si>
  <si>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</si>
  <si>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</si>
  <si>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</si>
  <si>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</si>
  <si>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</si>
  <si>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</si>
  <si>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</si>
  <si>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</si>
  <si>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</si>
  <si>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</si>
  <si>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</si>
  <si>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</si>
  <si>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</si>
  <si>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</si>
  <si>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</si>
  <si>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</si>
  <si>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</si>
  <si>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</si>
  <si>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</si>
  <si>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</si>
  <si>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</si>
  <si>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</si>
  <si>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</si>
  <si>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</si>
  <si>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</si>
  <si>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</si>
  <si>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</si>
  <si>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</si>
  <si>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</si>
  <si>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</si>
  <si>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</si>
  <si>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</si>
  <si>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</si>
  <si>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</si>
  <si>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</si>
  <si>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</si>
  <si>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</si>
  <si>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</si>
  <si>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</si>
  <si>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</si>
  <si>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</si>
  <si>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</si>
  <si>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</si>
  <si>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</si>
  <si>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</si>
  <si>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</si>
  <si>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</si>
  <si>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</si>
  <si>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</si>
  <si>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</si>
  <si>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</si>
  <si>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</si>
  <si>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</si>
  <si>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</si>
  <si>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</si>
  <si>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</si>
  <si>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</si>
  <si>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</si>
  <si>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</si>
  <si>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</si>
  <si>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</si>
  <si>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</si>
  <si>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</si>
  <si>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</si>
  <si>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</si>
  <si>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</si>
  <si>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</si>
  <si>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</si>
  <si>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</si>
  <si>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</si>
  <si>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</si>
  <si>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</si>
  <si>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</si>
  <si>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</si>
  <si>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</si>
  <si>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</si>
  <si>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</si>
  <si>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</si>
  <si>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</si>
  <si>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</si>
  <si>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</si>
  <si>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</si>
  <si>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</si>
  <si>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</si>
  <si>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</si>
  <si>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</si>
  <si>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</si>
  <si>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</si>
  <si>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</si>
  <si>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</si>
  <si>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</si>
  <si>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</si>
  <si>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</si>
  <si>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</si>
  <si>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</si>
  <si>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</si>
  <si>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</si>
  <si>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</si>
  <si>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</si>
  <si>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</si>
  <si>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</si>
  <si>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</si>
  <si>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</si>
  <si>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</si>
  <si>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</si>
  <si>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</si>
  <si>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</si>
  <si>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</si>
  <si>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</si>
  <si>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</si>
  <si>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</si>
  <si>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</si>
  <si>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</si>
  <si>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</si>
  <si>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</si>
  <si>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</si>
  <si>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</si>
  <si>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</si>
  <si>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</si>
  <si>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</si>
  <si>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</si>
  <si>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</si>
  <si>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</si>
  <si>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</si>
  <si>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</si>
  <si>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</si>
  <si>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</si>
  <si>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</si>
  <si>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</si>
  <si>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</si>
  <si>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</si>
  <si>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</si>
  <si>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</si>
  <si>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</si>
  <si>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</si>
  <si>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</si>
  <si>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</si>
  <si>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</si>
  <si>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</si>
  <si>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</si>
  <si>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</si>
  <si>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</si>
  <si>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</si>
  <si>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</si>
  <si>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</si>
  <si>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</si>
  <si>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</si>
  <si>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</si>
  <si>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</si>
  <si>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</si>
  <si>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</si>
  <si>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</si>
  <si>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</si>
  <si>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</si>
  <si>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</si>
  <si>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</si>
  <si>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</si>
  <si>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</si>
  <si>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</si>
  <si>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</si>
  <si>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</si>
  <si>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</si>
  <si>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</si>
  <si>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</si>
  <si>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</si>
  <si>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</si>
  <si>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</si>
  <si>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</si>
  <si>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</si>
  <si>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</si>
  <si>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</si>
  <si>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</si>
  <si>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</si>
  <si>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</si>
  <si>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</si>
  <si>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</si>
  <si>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</si>
  <si>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</si>
  <si>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</si>
  <si>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</si>
  <si>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</si>
  <si>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</si>
  <si>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</si>
  <si>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</si>
  <si>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</si>
  <si>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</si>
  <si>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</si>
  <si>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</si>
  <si>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</si>
  <si>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</si>
  <si>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</si>
  <si>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</si>
  <si>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</si>
  <si>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</si>
  <si>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</si>
  <si>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</si>
  <si>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</si>
  <si>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</si>
  <si>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</si>
  <si>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</si>
  <si>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</si>
  <si>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</si>
  <si>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</si>
  <si>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</si>
  <si>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</si>
  <si>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</si>
  <si>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</si>
  <si>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</si>
  <si>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</si>
  <si>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</si>
  <si>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</si>
  <si>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</si>
  <si>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</si>
  <si>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</si>
  <si>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</si>
  <si>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</si>
  <si>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</si>
  <si>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</si>
  <si>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</si>
  <si>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</si>
  <si>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</si>
  <si>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</si>
  <si>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</si>
  <si>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</si>
  <si>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</si>
  <si>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</si>
  <si>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</si>
  <si>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</si>
  <si>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</si>
  <si>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</si>
  <si>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</si>
  <si>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</si>
  <si>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</si>
  <si>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</si>
  <si>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</si>
  <si>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</si>
  <si>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</si>
  <si>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</si>
  <si>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</si>
  <si>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</si>
  <si>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</si>
  <si>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</si>
  <si>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</si>
  <si>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</si>
  <si>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</si>
  <si>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</si>
  <si>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</si>
  <si>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</si>
  <si>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</si>
  <si>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</si>
  <si>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</si>
  <si>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</si>
  <si>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</si>
  <si>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</si>
  <si>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</si>
  <si>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</si>
  <si>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</si>
  <si>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</si>
  <si>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</si>
  <si>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</si>
  <si>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</si>
  <si>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</si>
  <si>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</si>
  <si>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</si>
  <si>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</si>
  <si>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</si>
  <si>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</si>
  <si>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</si>
  <si>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</si>
  <si>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</si>
  <si>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</si>
  <si>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</si>
  <si>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</si>
  <si>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</si>
  <si>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</si>
  <si>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</si>
  <si>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</si>
  <si>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</si>
  <si>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</si>
  <si>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</si>
  <si>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</si>
  <si>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</si>
  <si>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</si>
  <si>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</si>
  <si>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</si>
  <si>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</si>
  <si>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</si>
  <si>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</si>
  <si>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</si>
  <si>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</si>
  <si>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</si>
  <si>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</si>
  <si>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</si>
  <si>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</si>
  <si>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</si>
  <si>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</si>
  <si>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</si>
  <si>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</si>
  <si>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</si>
  <si>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</si>
  <si>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</si>
  <si>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</si>
  <si>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</si>
  <si>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</si>
  <si>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</si>
  <si>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</si>
  <si>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</si>
  <si>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</si>
  <si>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</si>
  <si>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</si>
  <si>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</si>
  <si>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</si>
  <si>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</si>
  <si>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</si>
  <si>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</si>
  <si>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</si>
  <si>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</si>
  <si>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</si>
  <si>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</si>
  <si>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</si>
  <si>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</si>
  <si>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</si>
  <si>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</si>
  <si>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</si>
  <si>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</si>
  <si>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</si>
  <si>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</si>
  <si>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</si>
  <si>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</si>
  <si>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</si>
  <si>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</si>
  <si>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</si>
  <si>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</si>
  <si>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</si>
  <si>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</si>
  <si>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</si>
  <si>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</si>
  <si>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</si>
  <si>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</si>
  <si>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</si>
  <si>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</si>
  <si>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</si>
  <si>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</si>
  <si>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</si>
  <si>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</si>
  <si>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</si>
  <si>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</si>
  <si>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</si>
  <si>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</si>
  <si>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</si>
  <si>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</si>
  <si>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</si>
  <si>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</si>
  <si>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</si>
  <si>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</si>
  <si>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</si>
  <si>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</si>
  <si>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</si>
  <si>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</si>
  <si>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</si>
  <si>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</si>
  <si>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</si>
  <si>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</si>
  <si>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</si>
  <si>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</si>
  <si>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</si>
  <si>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</si>
  <si>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</si>
  <si>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</si>
  <si>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</si>
  <si>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</si>
  <si>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</si>
  <si>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</si>
  <si>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</si>
  <si>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</si>
  <si>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</si>
  <si>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</si>
  <si>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</si>
  <si>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</si>
  <si>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</si>
  <si>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</si>
  <si>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</si>
  <si>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</si>
  <si>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</si>
  <si>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</si>
  <si>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</si>
  <si>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</si>
  <si>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</si>
  <si>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</si>
  <si>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</si>
  <si>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</si>
  <si>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</si>
  <si>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</si>
  <si>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</si>
  <si>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</si>
  <si>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</si>
  <si>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</si>
  <si>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</si>
  <si>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</si>
  <si>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</si>
  <si>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</si>
  <si>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</si>
  <si>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</si>
  <si>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</si>
  <si>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</si>
  <si>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</si>
  <si>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</si>
  <si>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</si>
  <si>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</si>
  <si>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</si>
  <si>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</si>
  <si>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</si>
  <si>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</si>
  <si>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</si>
  <si>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</si>
  <si>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</si>
  <si>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</si>
  <si>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</si>
  <si>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</si>
  <si>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</si>
  <si>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</si>
  <si>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</si>
  <si>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</si>
  <si>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</si>
  <si>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</si>
  <si>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</si>
  <si>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</si>
  <si>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</si>
  <si>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</si>
  <si>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</si>
  <si>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</si>
  <si>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</si>
  <si>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</si>
  <si>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</si>
  <si>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</si>
  <si>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</si>
  <si>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</si>
  <si>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</si>
  <si>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</si>
  <si>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</si>
  <si>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</si>
  <si>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</si>
  <si>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</si>
  <si>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</si>
  <si>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</si>
  <si>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</si>
  <si>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</si>
  <si>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</si>
  <si>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</si>
  <si>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</si>
  <si>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</si>
  <si>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</si>
  <si>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</si>
  <si>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</si>
  <si>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</si>
  <si>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</si>
  <si>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</si>
  <si>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</si>
  <si>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</si>
  <si>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</si>
  <si>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</si>
  <si>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</si>
  <si>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</si>
  <si>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</si>
  <si>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</si>
  <si>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</si>
  <si>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</si>
  <si>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</si>
  <si>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</si>
  <si>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</si>
  <si>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</si>
  <si>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</si>
  <si>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</si>
  <si>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</si>
  <si>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</si>
  <si>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</si>
  <si>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</si>
  <si>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</si>
  <si>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</si>
  <si>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</si>
  <si>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</si>
  <si>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</si>
  <si>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</si>
  <si>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</si>
  <si>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</si>
  <si>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</si>
  <si>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</si>
  <si>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</si>
  <si>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</si>
  <si>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</si>
  <si>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</si>
  <si>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</si>
  <si>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</si>
  <si>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</si>
  <si>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</si>
  <si>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</si>
  <si>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</si>
  <si>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</si>
  <si>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</si>
  <si>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</si>
  <si>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</si>
  <si>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</si>
  <si>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</si>
  <si>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</si>
  <si>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</si>
  <si>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</si>
  <si>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</si>
  <si>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</si>
  <si>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</si>
  <si>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</si>
  <si>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</si>
  <si>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</si>
  <si>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</si>
  <si>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</si>
  <si>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</si>
  <si>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</si>
  <si>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</si>
  <si>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</si>
  <si>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</si>
  <si>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</si>
  <si>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</si>
  <si>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</si>
  <si>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</si>
  <si>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</si>
  <si>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</si>
  <si>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</si>
  <si>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</si>
  <si>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</si>
  <si>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</si>
  <si>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</si>
  <si>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</si>
  <si>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</si>
  <si>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</si>
  <si>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</si>
  <si>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</si>
  <si>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</si>
  <si>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</si>
  <si>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</si>
  <si>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</si>
  <si>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</si>
  <si>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</si>
  <si>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</si>
  <si>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</si>
  <si>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</si>
  <si>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</si>
  <si>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</si>
  <si>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</si>
  <si>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</si>
  <si>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</si>
  <si>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</si>
  <si>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</si>
  <si>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</si>
  <si>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</si>
  <si>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</si>
  <si>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</si>
  <si>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</si>
  <si>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</si>
  <si>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</si>
  <si>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</si>
  <si>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</si>
  <si>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</si>
  <si>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</si>
  <si>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</si>
  <si>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</si>
  <si>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</si>
  <si>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</si>
  <si>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</si>
  <si>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</si>
  <si>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</si>
  <si>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</si>
  <si>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</si>
  <si>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</si>
  <si>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</si>
  <si>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</si>
  <si>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</si>
  <si>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</si>
  <si>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</si>
  <si>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</si>
  <si>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</si>
  <si>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</si>
  <si>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</si>
  <si>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</si>
  <si>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</si>
  <si>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</si>
  <si>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</si>
  <si>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</si>
  <si>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</si>
  <si>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</si>
  <si>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</si>
  <si>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</si>
  <si>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</si>
  <si>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</si>
  <si>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</si>
  <si>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</si>
  <si>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</si>
  <si>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</si>
  <si>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</si>
  <si>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</si>
  <si>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</si>
  <si>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</si>
  <si>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</si>
  <si>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</si>
  <si>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</si>
  <si>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</si>
  <si>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</si>
  <si>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</si>
  <si>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</si>
  <si>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</si>
  <si>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</si>
  <si>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</si>
  <si>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</si>
  <si>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</si>
  <si>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</si>
  <si>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</si>
  <si>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</si>
  <si>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</si>
  <si>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</si>
  <si>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</si>
  <si>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</si>
  <si>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</si>
  <si>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</si>
  <si>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</si>
  <si>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</si>
  <si>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</si>
  <si>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</si>
  <si>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</si>
  <si>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</si>
  <si>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</si>
  <si>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</si>
  <si>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</si>
  <si>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</si>
  <si>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</si>
  <si>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</si>
  <si>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</si>
  <si>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</si>
  <si>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</si>
  <si>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</si>
  <si>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</si>
  <si>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</si>
  <si>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</si>
  <si>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</si>
  <si>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</si>
  <si>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</si>
  <si>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</si>
  <si>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</si>
  <si>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</si>
  <si>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</si>
  <si>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</si>
  <si>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</si>
  <si>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</si>
  <si>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</si>
  <si>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</si>
  <si>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</si>
  <si>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</si>
  <si>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</si>
  <si>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</si>
  <si>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</si>
  <si>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</si>
  <si>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</si>
  <si>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</si>
  <si>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</si>
  <si>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</si>
  <si>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</si>
  <si>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</si>
  <si>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</si>
  <si>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</si>
  <si>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</si>
  <si>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</si>
  <si>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</si>
  <si>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</si>
  <si>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</si>
  <si>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</si>
  <si>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</si>
  <si>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</si>
  <si>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</si>
  <si>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</si>
  <si>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</si>
  <si>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</si>
  <si>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</si>
  <si>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</si>
  <si>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</si>
  <si>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</si>
  <si>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</si>
  <si>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</si>
  <si>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</si>
  <si>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</si>
  <si>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</si>
  <si>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</si>
  <si>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</si>
  <si>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</si>
  <si>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</si>
  <si>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</si>
  <si>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</si>
  <si>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</si>
  <si>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</si>
  <si>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</si>
  <si>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</si>
  <si>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</si>
  <si>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</si>
  <si>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</si>
  <si>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</si>
  <si>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</si>
  <si>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</si>
  <si>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</si>
  <si>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</si>
  <si>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</si>
  <si>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</si>
  <si>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</si>
  <si>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</si>
  <si>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</si>
  <si>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</si>
  <si>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</si>
  <si>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</si>
  <si>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</si>
  <si>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</si>
  <si>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</si>
  <si>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</si>
  <si>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</si>
  <si>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</si>
  <si>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</si>
  <si>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</si>
  <si>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</si>
  <si>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</si>
  <si>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</si>
  <si>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</si>
  <si>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</si>
  <si>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</si>
  <si>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</si>
  <si>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</si>
  <si>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</si>
  <si>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</si>
  <si>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</si>
  <si>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</si>
  <si>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</si>
  <si>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</si>
  <si>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</si>
  <si>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</si>
  <si>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</si>
  <si>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</si>
  <si>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</si>
  <si>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</si>
  <si>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</si>
  <si>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</si>
  <si>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</si>
  <si>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</si>
  <si>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</si>
  <si>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</si>
  <si>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</si>
  <si>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</si>
  <si>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</si>
  <si>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</si>
  <si>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</si>
  <si>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</si>
  <si>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</si>
  <si>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</si>
  <si>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</si>
  <si>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</si>
  <si>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</si>
  <si>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</si>
  <si>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</si>
  <si>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</si>
  <si>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</si>
  <si>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</si>
  <si>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</si>
  <si>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</si>
  <si>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</si>
  <si>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</si>
  <si>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</si>
  <si>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</si>
  <si>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</si>
  <si>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</si>
  <si>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</si>
  <si>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</si>
  <si>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</si>
  <si>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</si>
  <si>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</si>
  <si>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</si>
  <si>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</si>
  <si>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</si>
  <si>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</si>
  <si>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</si>
  <si>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</si>
  <si>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</si>
  <si>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</si>
  <si>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</si>
  <si>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</si>
  <si>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</si>
  <si>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</si>
  <si>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</si>
  <si>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</si>
  <si>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</si>
  <si>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</si>
  <si>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</si>
  <si>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</si>
  <si>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</si>
  <si>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</si>
  <si>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</si>
  <si>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</si>
  <si>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</si>
  <si>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</si>
  <si>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</si>
  <si>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</si>
  <si>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</si>
  <si>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</si>
  <si>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</si>
  <si>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</si>
  <si>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</si>
  <si>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</si>
  <si>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</si>
  <si>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</si>
  <si>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</si>
  <si>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</si>
  <si>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</si>
  <si>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</si>
  <si>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</si>
  <si>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</si>
  <si>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</si>
  <si>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</si>
  <si>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</si>
  <si>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</si>
  <si>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</si>
  <si>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</si>
  <si>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</si>
  <si>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</si>
  <si>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</si>
  <si>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</si>
  <si>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</si>
  <si>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</si>
  <si>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</si>
  <si>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</si>
  <si>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</si>
  <si>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</si>
  <si>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</si>
  <si>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</si>
  <si>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</si>
  <si>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</si>
  <si>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</si>
  <si>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</si>
  <si>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</si>
  <si>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</si>
  <si>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</si>
  <si>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</si>
  <si>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</si>
  <si>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</si>
  <si>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</si>
  <si>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</si>
  <si>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</si>
  <si>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</si>
  <si>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</si>
  <si>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</si>
  <si>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</si>
  <si>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</si>
  <si>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</si>
  <si>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</si>
  <si>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</si>
  <si>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</si>
  <si>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</si>
  <si>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</si>
  <si>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</si>
  <si>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</si>
  <si>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</si>
  <si>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</si>
  <si>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</si>
  <si>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</si>
  <si>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</si>
  <si>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</si>
  <si>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</si>
  <si>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</si>
  <si>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</si>
  <si>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</si>
  <si>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</si>
  <si>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</si>
  <si>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</si>
  <si>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</si>
  <si>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</si>
  <si>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</si>
  <si>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</si>
  <si>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</si>
  <si>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</si>
  <si>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</si>
  <si>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</si>
  <si>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</si>
  <si>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</si>
  <si>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</si>
  <si>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</si>
  <si>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</si>
  <si>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</si>
  <si>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</si>
  <si>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</si>
  <si>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</si>
  <si>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</si>
  <si>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</si>
  <si>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</si>
  <si>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</si>
  <si>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</si>
  <si>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</si>
  <si>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</si>
  <si>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</si>
  <si>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</si>
  <si>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</si>
  <si>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</si>
  <si>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</si>
  <si>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</si>
  <si>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</si>
  <si>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</si>
  <si>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</si>
  <si>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</si>
  <si>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</si>
  <si>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</si>
  <si>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</si>
  <si>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</si>
  <si>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</si>
  <si>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</si>
  <si>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</si>
  <si>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</si>
  <si>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</si>
  <si>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</si>
  <si>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</si>
  <si>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</si>
  <si>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</si>
  <si>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</si>
  <si>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</si>
  <si>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</si>
  <si>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</si>
  <si>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</si>
  <si>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</si>
  <si>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</si>
  <si>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</si>
  <si>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</si>
  <si>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</si>
  <si>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</si>
  <si>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</si>
  <si>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</si>
  <si>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</si>
  <si>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</si>
  <si>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</si>
  <si>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</si>
  <si>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</si>
  <si>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</si>
  <si>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</si>
  <si>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</si>
  <si>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</si>
  <si>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</si>
  <si>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</si>
  <si>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</si>
  <si>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</si>
  <si>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</si>
  <si>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</si>
  <si>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</si>
  <si>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</si>
  <si>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</si>
  <si>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</si>
  <si>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</si>
  <si>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</si>
  <si>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</si>
  <si>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</si>
  <si>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</si>
  <si>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</si>
  <si>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</si>
  <si>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</si>
  <si>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</si>
  <si>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</si>
  <si>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</si>
  <si>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</si>
  <si>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</si>
  <si>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</si>
  <si>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</si>
  <si>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</si>
  <si>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</si>
  <si>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</si>
  <si>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</si>
  <si>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</si>
  <si>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</si>
  <si>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</si>
  <si>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</si>
  <si>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</si>
  <si>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</si>
  <si>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</si>
  <si>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</si>
  <si>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</si>
  <si>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</si>
  <si>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</si>
  <si>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</si>
  <si>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</si>
  <si>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</si>
  <si>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</si>
  <si>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</si>
  <si>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</si>
  <si>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</si>
  <si>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</si>
  <si>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</si>
  <si>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</si>
  <si>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</si>
  <si>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</si>
  <si>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</si>
  <si>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</si>
  <si>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</si>
  <si>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</si>
  <si>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</si>
  <si>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</si>
  <si>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</si>
  <si>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</si>
  <si>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</si>
  <si>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</si>
  <si>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</si>
  <si>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</si>
  <si>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</si>
  <si>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</si>
  <si>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</si>
  <si>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</si>
  <si>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</si>
  <si>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</si>
  <si>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</si>
  <si>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</si>
  <si>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</si>
  <si>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</si>
  <si>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</si>
  <si>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</si>
  <si>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</si>
  <si>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</si>
  <si>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</si>
  <si>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</si>
  <si>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</si>
  <si>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</si>
  <si>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</si>
  <si>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</si>
  <si>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</si>
  <si>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</si>
  <si>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</si>
  <si>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</si>
  <si>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</si>
  <si>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</si>
  <si>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</si>
  <si>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</si>
  <si>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</si>
  <si>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</si>
  <si>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</si>
  <si>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</si>
  <si>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</si>
  <si>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</si>
  <si>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</si>
  <si>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</si>
  <si>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</si>
  <si>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</si>
  <si>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</si>
  <si>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</si>
  <si>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</si>
  <si>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</si>
  <si>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</si>
  <si>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</si>
  <si>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</si>
  <si>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</si>
  <si>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</si>
  <si>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</si>
  <si>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</si>
  <si>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</si>
  <si>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</si>
  <si>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</si>
  <si>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</si>
  <si>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</si>
  <si>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</si>
  <si>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</si>
  <si>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</si>
  <si>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</si>
  <si>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</si>
  <si>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</si>
  <si>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</si>
  <si>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</si>
  <si>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</si>
  <si>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</si>
  <si>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</si>
  <si>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</si>
  <si>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</si>
  <si>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</si>
  <si>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</si>
  <si>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</si>
  <si>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</si>
  <si>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</si>
  <si>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</si>
  <si>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</si>
  <si>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</si>
  <si>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</si>
  <si>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</si>
  <si>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</si>
  <si>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</si>
  <si>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</si>
  <si>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</si>
  <si>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</si>
  <si>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</si>
  <si>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</si>
  <si>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</si>
  <si>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</si>
  <si>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</si>
  <si>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</si>
  <si>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</si>
  <si>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</si>
  <si>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</si>
  <si>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</si>
  <si>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</si>
  <si>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</si>
  <si>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</si>
  <si>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</si>
  <si>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</si>
  <si>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</si>
  <si>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</si>
  <si>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</si>
  <si>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</si>
  <si>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</si>
  <si>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</si>
  <si>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</si>
  <si>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</si>
  <si>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</si>
  <si>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</si>
  <si>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</si>
  <si>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</si>
  <si>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</si>
  <si>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</si>
  <si>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</si>
  <si>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</si>
  <si>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</si>
  <si>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</si>
  <si>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</si>
  <si>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</si>
  <si>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</si>
  <si>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</si>
  <si>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</si>
  <si>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</si>
  <si>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</si>
  <si>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</si>
  <si>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</si>
  <si>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</si>
  <si>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</si>
  <si>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</si>
  <si>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</si>
  <si>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</si>
  <si>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</si>
  <si>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</si>
  <si>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</si>
  <si>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</si>
  <si>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</si>
  <si>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</si>
  <si>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</si>
  <si>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</si>
  <si>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</si>
  <si>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</si>
  <si>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</si>
  <si>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</si>
  <si>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</si>
  <si>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</si>
  <si>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</si>
  <si>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</si>
  <si>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</si>
  <si>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</si>
  <si>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</si>
  <si>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</si>
  <si>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</si>
  <si>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</si>
  <si>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</si>
  <si>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</si>
  <si>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</si>
  <si>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</si>
  <si>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</si>
  <si>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</si>
  <si>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</si>
  <si>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</si>
  <si>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</si>
  <si>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</si>
  <si>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</si>
  <si>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</si>
  <si>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</si>
  <si>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</si>
  <si>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</si>
  <si>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</si>
  <si>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</si>
  <si>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</si>
  <si>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</si>
  <si>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</si>
  <si>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</si>
  <si>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</si>
  <si>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</si>
  <si>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</si>
  <si>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</si>
  <si>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</si>
  <si>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</si>
  <si>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</si>
  <si>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</si>
  <si>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</si>
  <si>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</si>
  <si>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</si>
  <si>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</si>
  <si>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</si>
  <si>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</si>
  <si>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</si>
  <si>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</si>
  <si>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</si>
  <si>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</si>
  <si>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</si>
  <si>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</si>
  <si>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</si>
  <si>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</si>
  <si>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</si>
  <si>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</si>
  <si>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</si>
  <si>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</si>
  <si>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</si>
  <si>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</si>
  <si>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</si>
  <si>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</si>
  <si>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</si>
  <si>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</si>
  <si>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</si>
  <si>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</si>
  <si>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</si>
  <si>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</si>
  <si>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</si>
  <si>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</si>
  <si>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</si>
  <si>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</si>
  <si>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</si>
  <si>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</si>
  <si>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</si>
  <si>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</si>
  <si>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</si>
  <si>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</si>
  <si>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</si>
  <si>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</si>
  <si>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</si>
  <si>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</si>
  <si>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</si>
  <si>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</si>
  <si>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</si>
  <si>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</si>
  <si>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</si>
  <si>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</si>
  <si>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</si>
  <si>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</si>
  <si>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</si>
  <si>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</si>
  <si>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</si>
  <si>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</si>
  <si>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</si>
  <si>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</si>
  <si>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</si>
  <si>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</si>
  <si>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</si>
  <si>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</si>
  <si>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</si>
  <si>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</si>
  <si>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</si>
  <si>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</si>
  <si>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</si>
  <si>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</si>
  <si>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</si>
  <si>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</si>
  <si>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</si>
  <si>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</si>
  <si>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</si>
  <si>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</si>
  <si>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</si>
  <si>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</si>
  <si>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</si>
  <si>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</si>
  <si>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</si>
  <si>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</si>
  <si>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</si>
  <si>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</si>
  <si>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</si>
  <si>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</si>
  <si>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</si>
  <si>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</si>
  <si>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</si>
  <si>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</si>
  <si>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</si>
  <si>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</si>
  <si>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</si>
  <si>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</si>
  <si>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</si>
  <si>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</si>
  <si>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</si>
  <si>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</si>
  <si>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</si>
  <si>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</si>
  <si>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</si>
  <si>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</si>
  <si>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</si>
  <si>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</si>
  <si>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</si>
  <si>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</si>
  <si>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</si>
  <si>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</si>
  <si>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</si>
  <si>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</si>
  <si>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</si>
  <si>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</si>
  <si>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</si>
  <si>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</si>
  <si>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</si>
  <si>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</si>
  <si>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</si>
  <si>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</si>
  <si>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</si>
  <si>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</si>
  <si>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</si>
  <si>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</si>
  <si>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</si>
  <si>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</si>
  <si>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</si>
  <si>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</si>
  <si>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</si>
  <si>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</si>
  <si>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</si>
  <si>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</si>
  <si>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</si>
  <si>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</si>
  <si>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</si>
  <si>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</si>
  <si>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</si>
  <si>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</si>
  <si>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</si>
  <si>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</si>
  <si>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</si>
  <si>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</si>
  <si>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</si>
  <si>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</si>
  <si>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</si>
  <si>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</si>
  <si>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</si>
  <si>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</si>
  <si>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</si>
  <si>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</si>
  <si>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</si>
  <si>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</si>
  <si>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</si>
  <si>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</si>
  <si>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</si>
  <si>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</si>
  <si>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</si>
  <si>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</si>
  <si>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</si>
  <si>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</si>
  <si>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</si>
  <si>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</si>
  <si>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</si>
  <si>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</si>
  <si>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</si>
  <si>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</si>
  <si>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</si>
  <si>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</si>
  <si>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</si>
  <si>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</si>
  <si>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</si>
  <si>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</si>
  <si>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</si>
  <si>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</si>
  <si>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</si>
  <si>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</si>
  <si>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</si>
  <si>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</si>
  <si>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</si>
  <si>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</si>
  <si>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</si>
  <si>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</si>
  <si>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</si>
  <si>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</si>
  <si>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</si>
  <si>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</si>
  <si>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</si>
  <si>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</si>
  <si>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</si>
  <si>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</si>
  <si>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</si>
  <si>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</si>
  <si>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</si>
  <si>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</si>
  <si>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</si>
  <si>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</si>
  <si>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</si>
  <si>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</si>
  <si>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</si>
  <si>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</si>
  <si>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</si>
  <si>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</si>
  <si>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</si>
  <si>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</si>
  <si>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</si>
  <si>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</si>
  <si>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</si>
  <si>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</si>
  <si>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</si>
  <si>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</si>
  <si>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</si>
  <si>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</si>
  <si>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</si>
  <si>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</si>
  <si>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</si>
  <si>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</si>
  <si>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</si>
  <si>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</si>
  <si>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</si>
  <si>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</si>
  <si>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</si>
  <si>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</si>
  <si>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</si>
  <si>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</si>
  <si>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</si>
  <si>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</si>
  <si>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</si>
  <si>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</si>
  <si>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</si>
  <si>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</si>
  <si>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</si>
  <si>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</si>
  <si>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</si>
  <si>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</si>
  <si>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</si>
  <si>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</si>
  <si>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</si>
  <si>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</si>
  <si>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</si>
  <si>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</si>
  <si>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</si>
  <si>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</si>
  <si>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</si>
  <si>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</si>
  <si>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</si>
  <si>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</si>
  <si>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</si>
  <si>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</si>
  <si>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</si>
  <si>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</si>
  <si>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</si>
  <si>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</si>
  <si>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</si>
  <si>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</si>
  <si>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</si>
  <si>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</si>
  <si>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</si>
  <si>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</si>
  <si>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</si>
  <si>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</si>
  <si>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</si>
  <si>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</si>
  <si>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</si>
  <si>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</si>
  <si>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</si>
  <si>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</si>
  <si>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</si>
  <si>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</si>
  <si>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</si>
  <si>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</si>
  <si>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</si>
  <si>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</si>
  <si>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</si>
  <si>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</si>
  <si>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</si>
  <si>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</si>
  <si>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</si>
  <si>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</si>
  <si>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</si>
  <si>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</si>
  <si>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</si>
  <si>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</si>
  <si>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</si>
  <si>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</si>
  <si>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</si>
  <si>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</si>
  <si>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</si>
  <si>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</si>
  <si>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</si>
  <si>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</si>
  <si>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</si>
  <si>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</si>
  <si>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</si>
  <si>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</si>
  <si>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</si>
  <si>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</si>
  <si>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</si>
  <si>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</si>
  <si>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</si>
  <si>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</si>
  <si>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</si>
  <si>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</si>
  <si>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</si>
  <si>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</si>
  <si>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</si>
  <si>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</si>
  <si>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</si>
  <si>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</si>
  <si>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</si>
  <si>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</si>
  <si>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</si>
  <si>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</si>
  <si>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</si>
  <si>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</si>
  <si>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</si>
  <si>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</si>
  <si>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</si>
  <si>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</si>
  <si>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</si>
  <si>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</si>
  <si>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</si>
  <si>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</si>
  <si>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</si>
  <si>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</si>
  <si>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</si>
  <si>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</si>
  <si>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</si>
  <si>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</si>
  <si>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</si>
  <si>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</si>
  <si>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</si>
  <si>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</si>
  <si>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</si>
  <si>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</si>
  <si>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</si>
  <si>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</si>
  <si>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</si>
  <si>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</si>
  <si>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</si>
  <si>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</si>
  <si>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</si>
  <si>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</si>
  <si>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</si>
  <si>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</si>
  <si>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</si>
  <si>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</si>
  <si>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</si>
  <si>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</si>
  <si>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</si>
  <si>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</si>
  <si>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</si>
  <si>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</si>
  <si>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</si>
  <si>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</si>
  <si>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</si>
  <si>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</si>
  <si>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</si>
  <si>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</si>
  <si>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</si>
  <si>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</si>
  <si>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</si>
  <si>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</si>
  <si>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</si>
  <si>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</si>
  <si>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</si>
  <si>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</si>
  <si>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</si>
  <si>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</si>
  <si>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</si>
  <si>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</si>
  <si>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</si>
  <si>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</si>
  <si>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</si>
  <si>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</si>
  <si>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</si>
  <si>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</si>
  <si>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</si>
  <si>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</si>
  <si>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</si>
  <si>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</si>
  <si>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</si>
  <si>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</si>
  <si>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</si>
  <si>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</si>
  <si>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</si>
  <si>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</si>
  <si>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</si>
  <si>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</si>
  <si>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</si>
  <si>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</si>
  <si>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</si>
  <si>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</si>
  <si>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</si>
  <si>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</si>
  <si>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</si>
  <si>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</si>
  <si>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</si>
  <si>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</si>
  <si>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</si>
  <si>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</si>
  <si>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</si>
  <si>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</si>
  <si>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</si>
  <si>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</si>
  <si>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</si>
  <si>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</si>
  <si>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</si>
  <si>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</si>
  <si>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</si>
  <si>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</si>
  <si>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</si>
  <si>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</si>
  <si>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</si>
  <si>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</si>
  <si>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</si>
  <si>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</si>
  <si>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</si>
  <si>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</si>
  <si>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</si>
  <si>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</si>
  <si>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</si>
  <si>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</si>
  <si>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</si>
  <si>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</si>
  <si>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</si>
  <si>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</si>
  <si>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</si>
  <si>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</si>
  <si>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</si>
  <si>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</si>
  <si>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</si>
  <si>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</si>
  <si>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</si>
  <si>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</si>
  <si>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</si>
  <si>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</si>
  <si>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</si>
  <si>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</si>
  <si>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</si>
  <si>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</si>
  <si>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</si>
  <si>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</si>
  <si>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</si>
  <si>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</si>
  <si>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</si>
  <si>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</si>
  <si>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</si>
  <si>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</si>
  <si>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</si>
  <si>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</si>
  <si>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</si>
  <si>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</si>
  <si>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</si>
  <si>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</si>
  <si>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</si>
  <si>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</si>
  <si>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</si>
  <si>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</si>
  <si>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</si>
  <si>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</si>
  <si>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</si>
  <si>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</si>
  <si>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</si>
  <si>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</si>
  <si>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</si>
  <si>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</si>
  <si>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</si>
  <si>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</si>
  <si>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</si>
  <si>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</si>
  <si>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</si>
  <si>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</si>
  <si>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</si>
  <si>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</si>
  <si>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</si>
  <si>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</si>
  <si>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</si>
  <si>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</si>
  <si>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</si>
  <si>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</si>
  <si>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</si>
  <si>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</si>
  <si>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</si>
  <si>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</si>
  <si>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</si>
  <si>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</si>
  <si>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</si>
  <si>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</si>
  <si>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</si>
  <si>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</si>
  <si>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</si>
  <si>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</si>
  <si>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</si>
  <si>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</si>
  <si>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</si>
  <si>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</si>
  <si>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</si>
  <si>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</si>
  <si>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</si>
  <si>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</si>
  <si>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</si>
  <si>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</si>
  <si>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</si>
  <si>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</si>
  <si>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</si>
  <si>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</si>
  <si>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</si>
  <si>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</si>
  <si>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</si>
  <si>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</si>
  <si>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</si>
  <si>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</si>
  <si>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</si>
  <si>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</si>
  <si>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</si>
  <si>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</si>
  <si>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</si>
  <si>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</si>
  <si>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</si>
  <si>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</si>
  <si>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</si>
  <si>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</si>
  <si>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</si>
  <si>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</si>
  <si>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</si>
  <si>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</si>
  <si>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</si>
  <si>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</si>
  <si>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</si>
  <si>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</si>
  <si>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</si>
  <si>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</si>
  <si>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</si>
  <si>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</si>
  <si>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</si>
  <si>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</si>
  <si>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</si>
  <si>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</si>
  <si>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</si>
  <si>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</si>
  <si>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</si>
  <si>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</si>
  <si>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</si>
  <si>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</si>
  <si>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</si>
  <si>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</si>
  <si>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</si>
  <si>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</si>
  <si>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</si>
  <si>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</si>
  <si>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</si>
  <si>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</si>
  <si>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</si>
  <si>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</si>
  <si>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</si>
  <si>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</si>
  <si>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</si>
  <si>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</si>
  <si>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</si>
  <si>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</si>
  <si>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</si>
  <si>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</si>
  <si>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</si>
  <si>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</si>
  <si>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</si>
  <si>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</si>
  <si>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</si>
  <si>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</si>
  <si>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</si>
  <si>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</si>
  <si>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</si>
  <si>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</si>
  <si>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</si>
  <si>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</si>
  <si>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</si>
  <si>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</si>
  <si>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</si>
  <si>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</si>
  <si>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</si>
  <si>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</si>
  <si>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</si>
  <si>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</si>
  <si>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</si>
  <si>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</si>
  <si>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</si>
  <si>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</si>
  <si>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</si>
  <si>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</si>
  <si>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</si>
  <si>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</si>
  <si>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</si>
  <si>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</si>
  <si>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</si>
  <si>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</si>
  <si>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</si>
  <si>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</si>
  <si>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</si>
  <si>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</si>
  <si>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</si>
  <si>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</si>
  <si>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</si>
  <si>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</si>
  <si>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</si>
  <si>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</si>
  <si>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</si>
  <si>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</si>
  <si>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</si>
  <si>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</si>
  <si>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</si>
  <si>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</si>
  <si>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</si>
  <si>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</si>
  <si>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</si>
  <si>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</si>
  <si>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</si>
  <si>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</si>
  <si>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</si>
  <si>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</si>
  <si>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</si>
  <si>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</si>
  <si>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</si>
  <si>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</si>
  <si>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</si>
  <si>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</si>
  <si>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</si>
  <si>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</si>
  <si>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</si>
  <si>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</si>
  <si>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</si>
  <si>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</si>
  <si>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</si>
  <si>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</si>
  <si>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</si>
  <si>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</si>
  <si>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</si>
  <si>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</si>
  <si>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</si>
  <si>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</si>
  <si>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</si>
  <si>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</si>
  <si>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</si>
  <si>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</si>
  <si>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</si>
  <si>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</si>
  <si>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</si>
  <si>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</si>
  <si>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</si>
  <si>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</si>
  <si>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</si>
  <si>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</si>
  <si>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</si>
  <si>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</si>
  <si>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</si>
  <si>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</si>
  <si>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</si>
  <si>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</si>
  <si>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</si>
  <si>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</si>
  <si>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</si>
  <si>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</si>
  <si>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</si>
  <si>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</si>
  <si>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</si>
  <si>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</si>
  <si>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</si>
  <si>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</si>
  <si>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</si>
  <si>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</si>
  <si>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</si>
  <si>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</si>
  <si>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</si>
  <si>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</si>
  <si>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</si>
  <si>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</si>
  <si>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</si>
  <si>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</si>
  <si>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</si>
  <si>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</si>
  <si>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</si>
  <si>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</si>
  <si>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</si>
  <si>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</si>
  <si>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</si>
  <si>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</si>
  <si>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</si>
  <si>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</si>
  <si>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</si>
  <si>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</si>
  <si>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</si>
  <si>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</si>
  <si>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</si>
  <si>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</si>
  <si>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</si>
  <si>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</si>
  <si>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</si>
  <si>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</si>
  <si>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</si>
  <si>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</si>
  <si>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</si>
  <si>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</si>
  <si>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</si>
  <si>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</si>
  <si>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</si>
  <si>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</si>
  <si>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</si>
  <si>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</si>
  <si>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</si>
  <si>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</si>
  <si>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</si>
  <si>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</si>
  <si>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</si>
  <si>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</si>
  <si>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</si>
  <si>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</si>
  <si>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</si>
  <si>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</si>
  <si>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</si>
  <si>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</si>
  <si>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</si>
  <si>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</si>
  <si>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</si>
  <si>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</si>
  <si>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</si>
  <si>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</si>
  <si>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</si>
  <si>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</si>
  <si>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</si>
  <si>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</si>
  <si>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</si>
  <si>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</si>
  <si>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</si>
  <si>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</si>
  <si>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</si>
  <si>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</si>
  <si>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</si>
  <si>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</si>
  <si>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</si>
  <si>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</si>
  <si>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</si>
  <si>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</si>
  <si>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</si>
  <si>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</si>
  <si>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</si>
  <si>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</si>
  <si>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</si>
  <si>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</si>
  <si>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</si>
  <si>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</si>
  <si>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</si>
  <si>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</si>
  <si>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</si>
  <si>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</si>
  <si>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</si>
  <si>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</si>
  <si>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</si>
  <si>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</si>
  <si>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</si>
  <si>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</si>
  <si>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</si>
  <si>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</si>
  <si>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</si>
  <si>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</si>
  <si>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</si>
  <si>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</si>
  <si>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</si>
  <si>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</si>
  <si>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</si>
  <si>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</si>
  <si>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</si>
  <si>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</si>
  <si>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</si>
  <si>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</si>
  <si>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</si>
  <si>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</si>
  <si>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</si>
  <si>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</si>
  <si>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</si>
  <si>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</si>
  <si>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</si>
  <si>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</si>
  <si>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</si>
  <si>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</si>
  <si>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</si>
  <si>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</si>
  <si>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</si>
  <si>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</si>
  <si>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</si>
  <si>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</si>
  <si>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</si>
  <si>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</si>
  <si>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</si>
  <si>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</si>
  <si>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</si>
  <si>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</si>
  <si>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</si>
  <si>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</si>
  <si>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</si>
  <si>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</si>
  <si>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</si>
  <si>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</si>
  <si>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</si>
  <si>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</si>
  <si>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</si>
  <si>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</si>
  <si>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</si>
  <si>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</si>
  <si>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</si>
  <si>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</si>
  <si>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</si>
  <si>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</si>
  <si>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</si>
  <si>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</si>
  <si>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</si>
  <si>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</si>
  <si>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</si>
  <si>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</si>
  <si>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</si>
  <si>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</si>
  <si>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</si>
  <si>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</si>
  <si>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</si>
  <si>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</si>
  <si>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</si>
  <si>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</si>
  <si>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</si>
  <si>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</si>
  <si>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</si>
  <si>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</si>
  <si>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</si>
  <si>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</si>
  <si>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</si>
  <si>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</si>
  <si>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</si>
  <si>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</si>
  <si>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</si>
  <si>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</si>
  <si>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</si>
  <si>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</si>
  <si>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</si>
  <si>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</si>
  <si>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</si>
  <si>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</si>
  <si>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</si>
  <si>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</si>
  <si>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</si>
  <si>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</si>
  <si>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</si>
  <si>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</si>
  <si>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</si>
  <si>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</si>
  <si>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</si>
  <si>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</si>
  <si>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</si>
  <si>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</si>
  <si>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</si>
  <si>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</si>
  <si>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</si>
  <si>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</si>
  <si>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</si>
  <si>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</si>
  <si>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</si>
  <si>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</si>
  <si>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</si>
  <si>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</si>
  <si>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</si>
  <si>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</si>
  <si>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</si>
  <si>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</si>
  <si>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</si>
  <si>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</si>
  <si>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</si>
  <si>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</si>
  <si>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</si>
  <si>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</si>
  <si>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</si>
  <si>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</si>
  <si>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</si>
  <si>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</si>
  <si>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</si>
  <si>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</si>
  <si>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</si>
  <si>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</si>
  <si>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</si>
  <si>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</si>
  <si>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</si>
  <si>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</si>
  <si>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</si>
  <si>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</si>
  <si>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</si>
  <si>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</si>
  <si>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</si>
  <si>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</si>
  <si>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</si>
  <si>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</si>
  <si>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</si>
  <si>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</si>
  <si>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</si>
  <si>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</si>
  <si>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</si>
  <si>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</si>
  <si>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</si>
  <si>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</si>
  <si>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</si>
  <si>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</si>
  <si>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</si>
  <si>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</si>
  <si>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</si>
  <si>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</si>
  <si>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</si>
  <si>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</si>
  <si>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</si>
  <si>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</si>
  <si>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</si>
  <si>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</si>
  <si>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</si>
  <si>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</si>
  <si>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</si>
  <si>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</si>
  <si>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</si>
  <si>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</si>
  <si>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</si>
  <si>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</si>
  <si>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</si>
  <si>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</si>
  <si>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</si>
  <si>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</si>
  <si>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</si>
  <si>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</si>
  <si>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</si>
  <si>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</si>
  <si>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</si>
  <si>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</si>
  <si>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</si>
  <si>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</si>
  <si>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</si>
  <si>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</si>
  <si>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</si>
  <si>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</si>
  <si>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</si>
  <si>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</si>
  <si>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</si>
  <si>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</si>
  <si>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</si>
  <si>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</si>
  <si>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</si>
  <si>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</si>
  <si>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</si>
  <si>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</si>
  <si>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</si>
  <si>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</si>
  <si>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</si>
  <si>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</si>
  <si>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</si>
  <si>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</si>
  <si>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</si>
  <si>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</si>
  <si>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</si>
  <si>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</si>
  <si>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</si>
  <si>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</si>
  <si>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</si>
  <si>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</si>
  <si>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</si>
  <si>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</si>
  <si>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</si>
  <si>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</si>
  <si>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</si>
  <si>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</si>
  <si>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</si>
  <si>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</si>
  <si>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</si>
  <si>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</si>
  <si>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</si>
  <si>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</si>
  <si>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</si>
  <si>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</si>
  <si>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</si>
  <si>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</si>
  <si>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</si>
  <si>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</si>
  <si>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</si>
  <si>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</si>
  <si>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</si>
  <si>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</si>
  <si>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</si>
  <si>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</si>
  <si>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</si>
  <si>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</si>
  <si>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</si>
  <si>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</si>
  <si>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</si>
  <si>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</si>
  <si>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</si>
  <si>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</si>
  <si>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</si>
  <si>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</si>
  <si>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</si>
  <si>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</si>
  <si>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</si>
  <si>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</si>
  <si>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</si>
  <si>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</si>
  <si>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</si>
  <si>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</si>
  <si>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</si>
  <si>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</si>
  <si>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</si>
  <si>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</si>
  <si>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</si>
  <si>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</si>
  <si>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</si>
  <si>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</si>
  <si>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</si>
  <si>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</si>
  <si>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</si>
  <si>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</si>
  <si>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</si>
  <si>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</si>
  <si>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</si>
  <si>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</si>
  <si>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</si>
  <si>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</si>
  <si>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</si>
  <si>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</si>
  <si>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</si>
  <si>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</si>
  <si>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</si>
  <si>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</si>
  <si>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</si>
  <si>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</si>
  <si>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</si>
  <si>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</si>
  <si>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</si>
  <si>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</si>
  <si>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</si>
  <si>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</si>
  <si>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</si>
  <si>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</si>
  <si>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</si>
  <si>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</si>
  <si>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</si>
  <si>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</si>
  <si>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</si>
  <si>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</si>
  <si>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</si>
  <si>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</si>
  <si>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</si>
  <si>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</si>
  <si>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</si>
  <si>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</si>
  <si>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</si>
  <si>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</si>
  <si>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</si>
  <si>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</si>
  <si>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</si>
  <si>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</si>
  <si>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</si>
  <si>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</si>
  <si>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</si>
  <si>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</si>
  <si>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</si>
  <si>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</si>
  <si>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</si>
  <si>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</si>
  <si>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</si>
  <si>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</si>
  <si>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</si>
  <si>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</si>
  <si>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</si>
  <si>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</si>
  <si>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</si>
  <si>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</si>
  <si>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</si>
  <si>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</si>
  <si>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</si>
  <si>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</si>
  <si>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</si>
  <si>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</si>
  <si>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</si>
  <si>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</si>
  <si>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</si>
  <si>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</si>
  <si>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</si>
  <si>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</si>
  <si>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</si>
  <si>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</si>
  <si>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</si>
  <si>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</si>
  <si>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</si>
  <si>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</si>
  <si>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</si>
  <si>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</si>
  <si>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</si>
  <si>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</si>
  <si>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</si>
  <si>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</si>
  <si>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</si>
  <si>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</si>
  <si>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</si>
  <si>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</si>
  <si>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</si>
  <si>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</si>
  <si>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</si>
  <si>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</si>
  <si>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</si>
  <si>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</si>
  <si>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</si>
  <si>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</si>
  <si>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</si>
  <si>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</si>
  <si>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</si>
  <si>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</si>
  <si>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</si>
  <si>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</si>
  <si>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</si>
  <si>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</si>
  <si>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</si>
  <si>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</si>
  <si>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</si>
  <si>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</si>
  <si>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</si>
  <si>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</si>
  <si>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</si>
  <si>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</si>
  <si>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</si>
  <si>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</si>
  <si>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</si>
  <si>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</si>
  <si>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</si>
  <si>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</si>
  <si>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</si>
  <si>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</si>
  <si>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</si>
  <si>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</si>
  <si>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</si>
  <si>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</si>
  <si>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</si>
  <si>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</si>
  <si>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</si>
  <si>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</si>
  <si>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</si>
  <si>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</si>
  <si>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</si>
  <si>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</si>
  <si>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</si>
  <si>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</si>
  <si>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</si>
  <si>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</si>
  <si>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</si>
  <si>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</si>
  <si>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</si>
  <si>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</si>
  <si>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</si>
  <si>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</si>
  <si>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</si>
  <si>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</si>
  <si>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</si>
  <si>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</si>
  <si>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</si>
  <si>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</si>
  <si>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</si>
  <si>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</si>
  <si>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</si>
  <si>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</si>
  <si>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</si>
  <si>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</si>
  <si>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</si>
  <si>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</si>
  <si>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</si>
  <si>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</si>
  <si>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</si>
  <si>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</si>
  <si>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</si>
  <si>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</si>
  <si>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</si>
  <si>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</si>
  <si>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</si>
  <si>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</si>
  <si>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</si>
  <si>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</si>
  <si>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</si>
  <si>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</si>
  <si>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</si>
  <si>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</si>
  <si>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</si>
  <si>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</si>
  <si>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</si>
  <si>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</si>
  <si>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</si>
  <si>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</si>
  <si>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</si>
  <si>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</si>
  <si>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</si>
  <si>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</si>
  <si>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</si>
  <si>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</si>
  <si>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</si>
  <si>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</si>
  <si>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</si>
  <si>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</si>
  <si>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</si>
  <si>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</si>
  <si>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</si>
  <si>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</si>
  <si>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</si>
  <si>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</si>
  <si>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</si>
  <si>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</si>
  <si>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</si>
  <si>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</si>
  <si>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</si>
  <si>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</si>
  <si>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</si>
  <si>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</si>
  <si>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</si>
  <si>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</si>
  <si>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</si>
  <si>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</si>
  <si>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</si>
  <si>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</si>
  <si>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</si>
  <si>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</si>
  <si>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</si>
  <si>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</si>
  <si>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</si>
  <si>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</si>
  <si>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</si>
  <si>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</si>
  <si>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</si>
  <si>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</si>
  <si>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</si>
  <si>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</si>
  <si>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</si>
  <si>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</si>
  <si>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</si>
  <si>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</si>
  <si>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</si>
  <si>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</si>
  <si>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</si>
  <si>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</si>
  <si>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</si>
  <si>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</si>
  <si>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</si>
  <si>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</si>
  <si>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</si>
  <si>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</si>
  <si>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</si>
  <si>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</si>
  <si>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</si>
  <si>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</si>
  <si>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</si>
  <si>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</si>
  <si>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</si>
  <si>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</si>
  <si>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</si>
  <si>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</si>
  <si>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</si>
  <si>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</si>
  <si>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</si>
  <si>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</si>
  <si>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</si>
  <si>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</si>
  <si>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</si>
  <si>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</si>
  <si>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</si>
  <si>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</si>
  <si>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</si>
  <si>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</si>
  <si>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</si>
  <si>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</si>
  <si>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</si>
  <si>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</si>
  <si>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</si>
  <si>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</si>
  <si>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</si>
  <si>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</si>
  <si>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</si>
  <si>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</si>
  <si>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</si>
  <si>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</si>
  <si>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</si>
  <si>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</si>
  <si>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</si>
  <si>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</si>
  <si>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</si>
  <si>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</si>
  <si>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</si>
  <si>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</si>
  <si>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</si>
  <si>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</si>
  <si>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</si>
  <si>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</si>
  <si>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</si>
  <si>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</si>
  <si>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</si>
  <si>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</si>
  <si>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</si>
  <si>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</si>
  <si>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</si>
  <si>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</si>
  <si>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</si>
  <si>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</si>
  <si>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</si>
  <si>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</si>
  <si>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</si>
  <si>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</si>
  <si>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</si>
  <si>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</si>
  <si>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</si>
  <si>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</si>
  <si>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</si>
  <si>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</si>
  <si>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</si>
  <si>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</si>
  <si>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</si>
  <si>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</si>
  <si>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</si>
  <si>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</si>
  <si>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</si>
  <si>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</si>
  <si>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</si>
  <si>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</si>
  <si>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</si>
  <si>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</si>
  <si>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</si>
  <si>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</si>
  <si>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</si>
  <si>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</si>
  <si>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</si>
  <si>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</si>
  <si>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</si>
  <si>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</si>
  <si>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</si>
  <si>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</si>
  <si>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</si>
  <si>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</si>
  <si>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</si>
  <si>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</si>
  <si>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</si>
  <si>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</si>
  <si>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</si>
  <si>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</si>
  <si>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</si>
  <si>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</si>
  <si>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</si>
  <si>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</si>
  <si>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</si>
  <si>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</si>
  <si>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</si>
  <si>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</si>
  <si>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</si>
  <si>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</si>
  <si>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</si>
  <si>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</si>
  <si>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</si>
  <si>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</si>
  <si>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</si>
  <si>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</si>
  <si>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</si>
  <si>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</si>
  <si>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</si>
  <si>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</si>
  <si>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</si>
  <si>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</si>
  <si>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</si>
  <si>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</si>
  <si>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</si>
  <si>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</si>
  <si>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</si>
  <si>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</si>
  <si>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</si>
  <si>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</si>
  <si>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</si>
  <si>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</si>
  <si>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</si>
  <si>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</si>
  <si>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</si>
  <si>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</si>
  <si>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</si>
  <si>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</si>
  <si>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</si>
  <si>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</si>
  <si>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</si>
  <si>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</si>
  <si>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</si>
  <si>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</si>
  <si>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</si>
  <si>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</si>
  <si>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</si>
  <si>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</si>
  <si>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</si>
  <si>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</si>
  <si>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</si>
  <si>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</si>
  <si>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</si>
  <si>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</si>
  <si>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</si>
  <si>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</si>
  <si>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</si>
  <si>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</si>
  <si>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</si>
  <si>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</si>
  <si>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</si>
  <si>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</si>
  <si>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</si>
  <si>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</si>
  <si>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</si>
  <si>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</si>
  <si>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</si>
  <si>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</si>
  <si>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</si>
  <si>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</si>
  <si>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</si>
  <si>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</si>
  <si>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</si>
  <si>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</si>
  <si>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</si>
  <si>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</si>
  <si>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</si>
  <si>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</si>
  <si>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</si>
  <si>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</si>
  <si>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</si>
  <si>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</si>
  <si>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</si>
  <si>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</si>
  <si>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</si>
  <si>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</si>
  <si>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</si>
  <si>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</si>
  <si>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</si>
  <si>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</si>
  <si>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</si>
  <si>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</si>
  <si>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</si>
  <si>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</si>
  <si>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</si>
  <si>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</si>
  <si>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</si>
  <si>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</si>
  <si>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</si>
  <si>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</si>
  <si>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</si>
  <si>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</si>
  <si>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</si>
  <si>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</si>
  <si>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</si>
  <si>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</si>
  <si>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</si>
  <si>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</si>
  <si>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</si>
  <si>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</si>
  <si>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</si>
  <si>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</si>
  <si>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</si>
  <si>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</si>
  <si>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</si>
  <si>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</si>
  <si>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</si>
  <si>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</si>
  <si>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</si>
  <si>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</si>
  <si>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</si>
  <si>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</si>
  <si>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</si>
  <si>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</si>
  <si>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</si>
  <si>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</si>
  <si>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</si>
  <si>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</si>
  <si>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</si>
  <si>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</si>
  <si>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</si>
  <si>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</si>
  <si>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</si>
  <si>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</si>
  <si>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</si>
  <si>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</si>
  <si>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</si>
  <si>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</si>
  <si>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</si>
  <si>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</si>
  <si>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</si>
  <si>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</si>
  <si>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</si>
  <si>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</si>
  <si>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</si>
  <si>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</si>
  <si>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</si>
  <si>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</si>
  <si>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</si>
  <si>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</si>
  <si>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</si>
  <si>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</si>
  <si>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</si>
  <si>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</si>
  <si>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</si>
  <si>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</si>
  <si>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</si>
  <si>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</si>
  <si>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</si>
  <si>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</si>
  <si>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</si>
  <si>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</si>
  <si>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</si>
  <si>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</si>
  <si>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</si>
  <si>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</si>
  <si>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</si>
  <si>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</si>
  <si>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</si>
  <si>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</si>
  <si>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</si>
  <si>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</si>
  <si>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</si>
  <si>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</si>
  <si>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</si>
  <si>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</si>
  <si>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</si>
  <si>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</si>
  <si>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</si>
  <si>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</si>
  <si>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</si>
  <si>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</si>
  <si>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</si>
  <si>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</si>
  <si>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</si>
  <si>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</si>
  <si>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</si>
  <si>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</si>
  <si>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</si>
  <si>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</si>
  <si>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</si>
  <si>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</si>
  <si>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</si>
  <si>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</si>
  <si>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</si>
  <si>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</si>
  <si>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</si>
  <si>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</si>
  <si>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</si>
  <si>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</si>
  <si>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</si>
  <si>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</si>
  <si>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</si>
  <si>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</si>
  <si>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</si>
  <si>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</si>
  <si>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</si>
  <si>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</si>
  <si>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</si>
  <si>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</si>
  <si>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</si>
  <si>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</si>
  <si>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</si>
  <si>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</si>
  <si>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</si>
  <si>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</si>
  <si>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</si>
  <si>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</si>
  <si>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</si>
  <si>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</si>
  <si>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</si>
  <si>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</si>
  <si>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</si>
  <si>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</si>
  <si>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</si>
  <si>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</si>
  <si>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</si>
  <si>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</si>
  <si>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</si>
  <si>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</si>
  <si>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</si>
  <si>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</si>
  <si>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</si>
  <si>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</si>
  <si>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</si>
  <si>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</si>
  <si>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</si>
  <si>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</si>
  <si>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</si>
  <si>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</si>
  <si>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</si>
  <si>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</si>
  <si>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</si>
  <si>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</si>
  <si>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</si>
  <si>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</si>
  <si>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</si>
  <si>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</si>
  <si>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</si>
  <si>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</si>
  <si>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</si>
  <si>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</si>
  <si>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</si>
  <si>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</si>
  <si>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</si>
  <si>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</si>
  <si>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</si>
  <si>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</si>
  <si>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</si>
  <si>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</si>
  <si>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</si>
  <si>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</si>
  <si>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</si>
  <si>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</si>
  <si>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</si>
  <si>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</si>
  <si>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</si>
  <si>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</si>
  <si>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</si>
  <si>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</si>
  <si>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</si>
  <si>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</si>
  <si>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</si>
  <si>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</si>
  <si>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</si>
  <si>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</si>
  <si>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</si>
  <si>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</si>
  <si>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</si>
  <si>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</si>
  <si>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</si>
  <si>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</si>
  <si>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</si>
  <si>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</si>
  <si>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</si>
  <si>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</si>
  <si>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</si>
  <si>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</si>
  <si>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</si>
  <si>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</si>
  <si>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</si>
  <si>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</si>
  <si>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</si>
  <si>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</si>
  <si>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</si>
  <si>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</si>
  <si>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</si>
  <si>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</si>
  <si>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</si>
  <si>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</si>
  <si>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</si>
  <si>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</si>
  <si>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</si>
  <si>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</si>
  <si>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</si>
  <si>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</si>
  <si>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</si>
  <si>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</si>
  <si>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</si>
  <si>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</si>
  <si>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</si>
  <si>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</si>
  <si>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</si>
  <si>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</si>
  <si>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</si>
  <si>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</si>
  <si>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</si>
  <si>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</si>
  <si>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</si>
  <si>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</si>
  <si>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</si>
  <si>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</si>
  <si>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</si>
  <si>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</si>
  <si>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</si>
  <si>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</si>
  <si>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</si>
  <si>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</si>
  <si>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</si>
  <si>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</si>
  <si>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</si>
  <si>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</si>
  <si>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</si>
  <si>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</si>
  <si>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</si>
  <si>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</si>
  <si>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</si>
  <si>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</si>
  <si>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</si>
  <si>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</si>
  <si>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</si>
  <si>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</si>
  <si>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</si>
  <si>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</si>
  <si>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</si>
  <si>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</si>
  <si>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</si>
  <si>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</si>
  <si>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</si>
  <si>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</si>
  <si>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</si>
  <si>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</si>
  <si>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</si>
  <si>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</si>
  <si>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</si>
  <si>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</si>
  <si>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</si>
  <si>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</si>
  <si>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</si>
  <si>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</si>
  <si>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</si>
  <si>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</si>
  <si>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</si>
  <si>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</si>
  <si>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</si>
  <si>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</si>
  <si>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</si>
  <si>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</si>
  <si>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</si>
  <si>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</si>
  <si>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</si>
  <si>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</si>
  <si>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</si>
  <si>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</si>
  <si>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</si>
  <si>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</si>
  <si>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</si>
  <si>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</si>
  <si>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</si>
  <si>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</si>
  <si>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</si>
  <si>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</si>
  <si>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</si>
  <si>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</si>
  <si>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</si>
  <si>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</si>
  <si>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</si>
  <si>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</si>
  <si>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</si>
  <si>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</si>
  <si>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</si>
  <si>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</si>
  <si>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</si>
  <si>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</si>
  <si>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</si>
  <si>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</si>
  <si>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</si>
  <si>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</si>
  <si>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</si>
  <si>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</si>
  <si>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</si>
  <si>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</si>
  <si>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</si>
  <si>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</si>
  <si>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</si>
  <si>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</si>
  <si>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</si>
  <si>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</si>
  <si>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</si>
  <si>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</si>
  <si>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</si>
  <si>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</si>
  <si>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</si>
  <si>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</si>
  <si>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</si>
  <si>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</si>
  <si>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</si>
  <si>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</si>
  <si>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</si>
  <si>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</si>
  <si>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</si>
  <si>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</si>
  <si>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</si>
  <si>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</si>
  <si>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</si>
  <si>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</si>
  <si>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</si>
  <si>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</si>
  <si>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</si>
  <si>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</si>
  <si>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</si>
  <si>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</si>
  <si>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</si>
  <si>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</si>
  <si>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</si>
  <si>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</si>
  <si>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</si>
  <si>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</si>
  <si>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</si>
  <si>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</si>
  <si>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</si>
  <si>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</si>
  <si>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</si>
  <si>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</si>
  <si>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</si>
  <si>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</si>
  <si>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</si>
  <si>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</si>
  <si>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</si>
  <si>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</si>
  <si>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</si>
  <si>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</si>
  <si>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</si>
  <si>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</si>
  <si>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</si>
  <si>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</si>
  <si>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</si>
  <si>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</si>
  <si>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</si>
  <si>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</si>
  <si>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</si>
  <si>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</si>
  <si>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</si>
  <si>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</si>
  <si>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</si>
  <si>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</si>
  <si>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</si>
  <si>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</si>
  <si>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</si>
  <si>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</si>
  <si>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</si>
  <si>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</si>
  <si>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</si>
  <si>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</si>
  <si>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</si>
  <si>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</si>
  <si>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</si>
  <si>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</si>
  <si>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</si>
  <si>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</si>
  <si>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</si>
  <si>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</si>
  <si>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</si>
  <si>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</si>
  <si>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</si>
  <si>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</si>
  <si>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</si>
  <si>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</si>
  <si>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</si>
  <si>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</si>
  <si>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</si>
  <si>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</si>
  <si>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</si>
  <si>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</si>
  <si>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</si>
  <si>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</si>
  <si>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</si>
  <si>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</si>
  <si>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</si>
  <si>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</si>
  <si>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</si>
  <si>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</si>
  <si>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</si>
  <si>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</si>
  <si>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</si>
  <si>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</si>
  <si>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</si>
  <si>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</si>
  <si>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</si>
  <si>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</si>
  <si>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</si>
  <si>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</si>
  <si>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</si>
  <si>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</si>
  <si>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</si>
  <si>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</si>
  <si>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</si>
  <si>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</si>
  <si>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</si>
  <si>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</si>
  <si>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</si>
  <si>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</si>
  <si>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</si>
  <si>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</si>
  <si>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</si>
  <si>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</si>
  <si>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</si>
  <si>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</si>
  <si>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</si>
  <si>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</si>
  <si>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</si>
  <si>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</si>
  <si>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</si>
  <si>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</si>
  <si>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</si>
  <si>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</si>
  <si>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</si>
  <si>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</si>
  <si>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</si>
  <si>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</si>
  <si>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</si>
  <si>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</si>
  <si>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</si>
  <si>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</si>
  <si>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</si>
  <si>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</si>
  <si>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</si>
  <si>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</si>
  <si>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</si>
  <si>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</si>
  <si>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</si>
  <si>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</si>
  <si>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</si>
  <si>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</si>
  <si>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</si>
  <si>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</si>
  <si>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</si>
  <si>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</si>
  <si>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</si>
  <si>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</si>
  <si>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</si>
  <si>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</si>
  <si>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</si>
  <si>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</si>
  <si>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</si>
  <si>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</si>
  <si>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</si>
  <si>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</si>
  <si>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</si>
  <si>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</si>
  <si>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</si>
  <si>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</si>
  <si>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</si>
  <si>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</si>
  <si>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</si>
  <si>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</si>
  <si>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</si>
  <si>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</si>
  <si>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</si>
  <si>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</si>
  <si>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</si>
  <si>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</si>
  <si>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</si>
  <si>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</si>
  <si>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</si>
  <si>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</si>
  <si>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</si>
  <si>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</si>
  <si>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</si>
  <si>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</si>
  <si>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</si>
  <si>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</si>
  <si>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</si>
  <si>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</si>
  <si>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</si>
  <si>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</si>
  <si>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</si>
  <si>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</si>
  <si>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</si>
  <si>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</si>
  <si>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</si>
  <si>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</si>
  <si>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</si>
  <si>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</si>
  <si>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</si>
  <si>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</si>
  <si>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</si>
  <si>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</si>
  <si>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</si>
  <si>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</si>
  <si>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</si>
  <si>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</si>
  <si>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</si>
  <si>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</si>
  <si>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</si>
  <si>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</si>
  <si>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</si>
  <si>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</si>
  <si>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</si>
  <si>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</si>
  <si>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</si>
  <si>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</si>
  <si>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</si>
  <si>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</si>
  <si>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</si>
  <si>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</si>
  <si>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</si>
  <si>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</si>
  <si>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</si>
  <si>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</si>
  <si>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</si>
  <si>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</si>
  <si>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</si>
  <si>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</si>
  <si>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</si>
  <si>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</si>
  <si>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</si>
  <si>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</si>
  <si>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</si>
  <si>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</si>
  <si>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</si>
  <si>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</si>
  <si>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</si>
  <si>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</si>
  <si>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</si>
  <si>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</si>
  <si>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</si>
  <si>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</si>
  <si>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</si>
  <si>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</si>
  <si>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</si>
  <si>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</si>
  <si>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</si>
  <si>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</si>
  <si>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</si>
  <si>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</si>
  <si>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</si>
  <si>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</si>
  <si>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</si>
  <si>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</si>
  <si>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</si>
  <si>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</si>
  <si>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</si>
  <si>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</si>
  <si>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</si>
  <si>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</si>
  <si>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</si>
  <si>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</si>
  <si>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</si>
  <si>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</si>
  <si>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</si>
  <si>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</si>
  <si>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</si>
  <si>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</si>
  <si>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</si>
  <si>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</si>
  <si>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</si>
  <si>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</si>
  <si>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</si>
  <si>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</si>
  <si>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</si>
  <si>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</si>
  <si>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</si>
  <si>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</si>
  <si>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</si>
  <si>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</si>
  <si>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</si>
  <si>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</si>
  <si>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</si>
  <si>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</si>
  <si>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</si>
  <si>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</si>
  <si>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</si>
  <si>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</si>
  <si>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</si>
  <si>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</si>
  <si>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</si>
  <si>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</si>
  <si>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</si>
  <si>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</si>
  <si>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</si>
  <si>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</si>
  <si>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</si>
  <si>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</si>
  <si>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</si>
  <si>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</si>
  <si>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</si>
  <si>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</si>
  <si>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</si>
  <si>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</si>
  <si>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</si>
  <si>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</si>
  <si>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</si>
  <si>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</si>
  <si>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</si>
  <si>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</si>
  <si>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</si>
  <si>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</si>
  <si>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</si>
  <si>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</si>
  <si>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</si>
  <si>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</si>
  <si>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</si>
  <si>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</si>
  <si>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</si>
  <si>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</si>
  <si>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</si>
  <si>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</si>
  <si>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</si>
  <si>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</si>
  <si>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</si>
  <si>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</si>
  <si>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</si>
  <si>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</si>
  <si>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</si>
  <si>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</si>
  <si>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</si>
  <si>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</si>
  <si>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</si>
  <si>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</si>
  <si>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</si>
  <si>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</si>
  <si>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</si>
  <si>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</si>
  <si>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</si>
  <si>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</si>
  <si>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</si>
  <si>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</si>
  <si>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</si>
  <si>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</si>
  <si>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</si>
  <si>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</si>
  <si>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</si>
  <si>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</si>
  <si>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</si>
  <si>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</si>
  <si>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</si>
  <si>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</si>
  <si>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</si>
  <si>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</si>
  <si>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</si>
  <si>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</si>
  <si>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</si>
  <si>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</si>
  <si>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</si>
  <si>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</si>
  <si>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</si>
  <si>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</si>
  <si>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</si>
  <si>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</si>
  <si>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</si>
  <si>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</si>
  <si>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</si>
  <si>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</si>
  <si>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</si>
  <si>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</si>
  <si>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</si>
  <si>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</si>
  <si>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</si>
  <si>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</si>
  <si>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</si>
  <si>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</si>
  <si>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</si>
  <si>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</si>
  <si>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</si>
  <si>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</si>
  <si>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</si>
  <si>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</si>
  <si>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</si>
  <si>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</si>
  <si>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</si>
  <si>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</si>
  <si>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</si>
  <si>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</si>
  <si>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</si>
  <si>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</si>
  <si>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</si>
  <si>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</si>
  <si>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</si>
  <si>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</si>
  <si>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</si>
  <si>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</si>
  <si>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</si>
  <si>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</si>
  <si>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</si>
  <si>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</si>
  <si>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</si>
  <si>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</si>
  <si>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</si>
  <si>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</si>
  <si>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</si>
  <si>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</si>
  <si>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</si>
  <si>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</si>
  <si>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</si>
  <si>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</si>
  <si>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</si>
  <si>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</si>
  <si>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</si>
  <si>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</si>
  <si>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</si>
  <si>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</si>
  <si>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</si>
  <si>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</si>
  <si>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</si>
  <si>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</si>
  <si>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</si>
  <si>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</si>
  <si>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</si>
  <si>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</si>
  <si>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</si>
  <si>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</si>
  <si>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</si>
  <si>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</si>
  <si>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</si>
  <si>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</si>
  <si>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</si>
  <si>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</si>
  <si>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</si>
  <si>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</si>
  <si>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</si>
  <si>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</si>
  <si>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</si>
  <si>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</si>
  <si>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</si>
  <si>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</si>
  <si>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</si>
  <si>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</si>
  <si>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</si>
  <si>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</si>
  <si>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</si>
  <si>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</si>
  <si>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</si>
  <si>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</si>
  <si>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</si>
  <si>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</si>
  <si>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</si>
  <si>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</si>
  <si>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</si>
  <si>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</si>
  <si>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</si>
  <si>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</si>
  <si>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</si>
  <si>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</si>
  <si>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</si>
  <si>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</si>
  <si>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</si>
  <si>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</si>
  <si>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</si>
  <si>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</si>
  <si>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</si>
  <si>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</si>
  <si>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</si>
  <si>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</si>
  <si>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</si>
  <si>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</si>
  <si>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</si>
  <si>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</si>
  <si>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</si>
  <si>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</si>
  <si>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</si>
  <si>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</si>
  <si>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</si>
  <si>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</si>
  <si>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</si>
  <si>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</si>
  <si>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</si>
  <si>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</si>
  <si>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</si>
  <si>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</si>
  <si>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</si>
  <si>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</si>
  <si>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</si>
  <si>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</si>
  <si>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</si>
  <si>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</si>
  <si>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</si>
  <si>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</si>
  <si>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</si>
  <si>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</si>
  <si>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</si>
  <si>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</si>
  <si>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</si>
  <si>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</si>
  <si>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</si>
  <si>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</si>
  <si>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</si>
  <si>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</si>
  <si>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</si>
  <si>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</si>
  <si>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</si>
  <si>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</si>
  <si>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</si>
  <si>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</si>
  <si>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</si>
  <si>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</si>
  <si>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</si>
  <si>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</si>
  <si>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</si>
  <si>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</si>
  <si>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</si>
  <si>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</si>
  <si>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</si>
  <si>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</si>
  <si>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</si>
  <si>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</si>
  <si>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</si>
  <si>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</si>
  <si>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</si>
  <si>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</si>
  <si>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</si>
  <si>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</si>
  <si>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</si>
  <si>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</si>
  <si>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</si>
  <si>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</si>
  <si>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</si>
  <si>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</si>
  <si>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</si>
  <si>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</si>
  <si>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</si>
  <si>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</si>
  <si>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</si>
  <si>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</si>
  <si>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</si>
  <si>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</si>
  <si>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</si>
  <si>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</si>
  <si>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</si>
  <si>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</si>
  <si>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</si>
  <si>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</si>
  <si>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</si>
  <si>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</si>
  <si>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</si>
  <si>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</si>
  <si>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</si>
  <si>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</si>
  <si>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</si>
  <si>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</si>
  <si>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</si>
  <si>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</si>
  <si>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</si>
  <si>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</si>
  <si>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</si>
  <si>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</si>
  <si>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</si>
  <si>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</si>
  <si>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</si>
  <si>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</si>
  <si>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</si>
  <si>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</si>
  <si>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</si>
  <si>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</si>
  <si>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</si>
  <si>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</si>
  <si>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</si>
  <si>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</si>
  <si>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</si>
  <si>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</si>
  <si>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</si>
  <si>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</si>
  <si>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</si>
  <si>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</si>
  <si>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</si>
  <si>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</si>
  <si>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</si>
  <si>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</si>
  <si>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</si>
  <si>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</si>
  <si>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</si>
  <si>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</si>
  <si>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</si>
  <si>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</si>
  <si>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</si>
  <si>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</si>
  <si>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</si>
  <si>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</si>
  <si>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</si>
  <si>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</si>
  <si>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</si>
  <si>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</si>
  <si>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</si>
  <si>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</si>
  <si>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</si>
  <si>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</si>
  <si>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</si>
  <si>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</si>
  <si>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</si>
  <si>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</si>
  <si>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</si>
  <si>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</si>
  <si>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</si>
  <si>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</si>
  <si>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</si>
  <si>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</si>
  <si>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</si>
  <si>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</si>
  <si>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</si>
  <si>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</si>
  <si>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</si>
  <si>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</si>
  <si>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</si>
  <si>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</si>
  <si>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</si>
  <si>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</si>
  <si>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</si>
  <si>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</si>
  <si>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</si>
  <si>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</si>
  <si>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</si>
  <si>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</si>
  <si>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</si>
  <si>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</si>
  <si>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</si>
  <si>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</si>
  <si>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</si>
  <si>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</si>
  <si>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</si>
  <si>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</si>
  <si>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</si>
  <si>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</si>
  <si>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</si>
  <si>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</si>
  <si>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</si>
  <si>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</si>
  <si>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</si>
  <si>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</si>
  <si>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</si>
  <si>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</si>
  <si>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</si>
  <si>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</si>
  <si>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</si>
  <si>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</si>
  <si>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</si>
  <si>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</si>
  <si>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</si>
  <si>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</si>
  <si>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</si>
  <si>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</si>
  <si>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</si>
  <si>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</si>
  <si>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</si>
  <si>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</si>
  <si>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</si>
  <si>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</si>
  <si>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</si>
  <si>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</si>
  <si>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</si>
  <si>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</si>
  <si>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</si>
  <si>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</si>
  <si>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</si>
  <si>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</si>
  <si>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</si>
  <si>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</si>
  <si>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</si>
  <si>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</si>
  <si>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</si>
  <si>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</si>
  <si>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</si>
  <si>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</si>
  <si>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</si>
  <si>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</si>
  <si>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</si>
  <si>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</si>
  <si>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</si>
  <si>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</si>
  <si>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</si>
  <si>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</si>
  <si>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</si>
  <si>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</si>
  <si>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</si>
  <si>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</si>
  <si>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</si>
  <si>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</si>
  <si>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</si>
  <si>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</si>
  <si>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</si>
  <si>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</si>
  <si>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</si>
  <si>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</si>
  <si>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</si>
  <si>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</si>
  <si>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</si>
  <si>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</si>
  <si>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</si>
  <si>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</si>
  <si>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</si>
  <si>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</si>
  <si>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</si>
  <si>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</si>
  <si>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</si>
  <si>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</si>
  <si>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</si>
  <si>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</si>
  <si>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</si>
  <si>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</si>
  <si>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</si>
  <si>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</si>
  <si>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</si>
  <si>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</si>
  <si>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</si>
  <si>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</si>
  <si>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</si>
  <si>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</si>
  <si>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</si>
  <si>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</si>
  <si>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</si>
  <si>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</si>
  <si>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</si>
  <si>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</si>
  <si>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</si>
  <si>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</si>
  <si>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</si>
  <si>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</si>
  <si>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</si>
  <si>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</si>
  <si>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</si>
  <si>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</si>
  <si>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</si>
  <si>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</si>
  <si>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</si>
  <si>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</si>
  <si>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</si>
  <si>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</si>
  <si>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</si>
  <si>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</si>
  <si>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</si>
  <si>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</si>
  <si>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</si>
  <si>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</si>
  <si>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</si>
  <si>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</si>
  <si>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</si>
  <si>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</si>
  <si>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</si>
  <si>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</si>
  <si>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</si>
  <si>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</si>
  <si>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</si>
  <si>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</si>
  <si>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</si>
  <si>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</si>
  <si>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</si>
  <si>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</si>
  <si>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</si>
  <si>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</si>
  <si>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</si>
  <si>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</si>
  <si>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</si>
  <si>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</si>
  <si>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</si>
  <si>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</si>
  <si>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</si>
  <si>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</si>
  <si>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</si>
  <si>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</si>
  <si>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</si>
  <si>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</si>
  <si>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</si>
  <si>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</si>
  <si>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</si>
  <si>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</si>
  <si>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</si>
  <si>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</si>
  <si>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</si>
  <si>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</si>
  <si>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</si>
  <si>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</si>
  <si>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</si>
  <si>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</si>
  <si>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</si>
  <si>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</si>
  <si>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</si>
  <si>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</si>
  <si>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</si>
  <si>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</si>
  <si>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</si>
  <si>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</si>
  <si>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</si>
  <si>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</si>
  <si>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</si>
  <si>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</si>
  <si>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</si>
  <si>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</si>
  <si>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</si>
  <si>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</si>
  <si>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</si>
  <si>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</si>
  <si>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</si>
  <si>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</si>
  <si>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</si>
  <si>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</si>
  <si>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</si>
  <si>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</si>
  <si>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</si>
  <si>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</si>
  <si>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</si>
  <si>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</si>
  <si>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</si>
  <si>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</si>
  <si>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</si>
  <si>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</si>
  <si>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</si>
  <si>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</si>
  <si>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</si>
  <si>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</si>
  <si>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</si>
  <si>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</si>
  <si>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</si>
  <si>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</si>
  <si>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</si>
  <si>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</si>
  <si>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</si>
  <si>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</si>
  <si>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</si>
  <si>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</si>
  <si>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</si>
  <si>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</si>
  <si>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</si>
  <si>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</si>
  <si>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</si>
  <si>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</si>
  <si>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</si>
  <si>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</si>
  <si>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</si>
  <si>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</si>
  <si>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</si>
  <si>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</si>
  <si>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</si>
  <si>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</si>
  <si>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</si>
  <si>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</si>
  <si>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</si>
  <si>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</si>
  <si>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</si>
  <si>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</si>
  <si>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</si>
  <si>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</si>
  <si>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</si>
  <si>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</si>
  <si>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</si>
  <si>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</si>
  <si>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</si>
  <si>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</si>
  <si>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</si>
  <si>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</si>
  <si>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</si>
  <si>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</si>
  <si>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</si>
  <si>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</si>
  <si>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</si>
  <si>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</si>
  <si>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</si>
  <si>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</si>
  <si>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</si>
  <si>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</si>
  <si>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</si>
  <si>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</si>
  <si>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</si>
  <si>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</si>
  <si>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</si>
  <si>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</si>
  <si>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</si>
  <si>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</si>
  <si>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</si>
  <si>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</si>
  <si>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</si>
  <si>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</si>
  <si>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</si>
  <si>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</si>
  <si>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</si>
  <si>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</si>
  <si>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</si>
  <si>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</si>
  <si>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</si>
  <si>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</si>
  <si>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</si>
  <si>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</si>
  <si>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</si>
  <si>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</si>
  <si>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</si>
  <si>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</si>
  <si>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</si>
  <si>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</si>
  <si>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</si>
  <si>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</si>
  <si>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</si>
  <si>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</si>
  <si>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</si>
  <si>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</si>
  <si>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</si>
  <si>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</si>
  <si>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</si>
  <si>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</si>
  <si>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</si>
  <si>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</si>
  <si>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</si>
  <si>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</si>
  <si>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</si>
  <si>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</si>
  <si>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</si>
  <si>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</si>
  <si>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</si>
  <si>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</si>
  <si>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</si>
  <si>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</si>
  <si>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</si>
  <si>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</si>
  <si>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</si>
  <si>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</si>
  <si>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</si>
  <si>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</si>
  <si>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</si>
  <si>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</si>
  <si>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</si>
  <si>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</si>
  <si>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</si>
  <si>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</si>
  <si>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</si>
  <si>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</si>
  <si>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</si>
  <si>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</si>
  <si>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</si>
  <si>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</si>
  <si>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</si>
  <si>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</si>
  <si>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</si>
  <si>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</si>
  <si>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</si>
  <si>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</si>
  <si>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</si>
  <si>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</si>
  <si>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</si>
  <si>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</si>
  <si>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</si>
  <si>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</si>
  <si>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</si>
  <si>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</si>
  <si>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</si>
  <si>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</si>
  <si>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</si>
  <si>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</si>
  <si>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</si>
  <si>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</si>
  <si>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</si>
  <si>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</si>
  <si>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</si>
  <si>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</si>
  <si>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</si>
  <si>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</si>
  <si>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</si>
  <si>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</si>
  <si>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</si>
  <si>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</si>
  <si>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</si>
  <si>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</si>
  <si>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</si>
  <si>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</si>
  <si>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</si>
  <si>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</si>
  <si>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</si>
  <si>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</si>
  <si>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</si>
  <si>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</si>
  <si>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</si>
  <si>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</si>
  <si>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</si>
  <si>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</si>
  <si>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</si>
  <si>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</si>
  <si>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</si>
  <si>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</si>
  <si>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</si>
  <si>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</si>
  <si>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</si>
  <si>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</si>
  <si>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</si>
  <si>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</si>
  <si>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</si>
  <si>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</si>
  <si>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</si>
  <si>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</si>
  <si>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</si>
  <si>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</si>
  <si>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</si>
  <si>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</si>
  <si>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</si>
  <si>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</si>
  <si>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</si>
  <si>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</si>
  <si>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</si>
  <si>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</si>
  <si>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</si>
  <si>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</si>
  <si>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</si>
  <si>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</si>
  <si>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</si>
  <si>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</si>
  <si>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</si>
  <si>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</si>
  <si>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</si>
  <si>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</si>
  <si>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</si>
  <si>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</si>
  <si>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</si>
  <si>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</si>
  <si>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</si>
  <si>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</si>
  <si>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</si>
  <si>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</si>
  <si>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</si>
  <si>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</si>
  <si>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</si>
  <si>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</si>
  <si>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</si>
  <si>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</si>
  <si>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</si>
  <si>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</si>
  <si>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</si>
  <si>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</si>
  <si>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</si>
  <si>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</si>
  <si>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</si>
  <si>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</si>
  <si>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</si>
  <si>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</si>
  <si>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</si>
  <si>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</si>
  <si>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</si>
  <si>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</si>
  <si>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</si>
  <si>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</si>
  <si>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</si>
  <si>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</si>
  <si>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</si>
  <si>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</si>
  <si>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</si>
  <si>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</si>
  <si>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</si>
  <si>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</si>
  <si>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</si>
  <si>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</si>
  <si>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</si>
  <si>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</si>
  <si>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</si>
  <si>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</si>
  <si>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</si>
  <si>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</si>
  <si>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</si>
  <si>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</si>
  <si>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</si>
  <si>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</si>
  <si>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</si>
  <si>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</si>
  <si>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</si>
  <si>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</si>
  <si>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</si>
  <si>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</si>
  <si>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</si>
  <si>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</si>
  <si>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</si>
  <si>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</si>
  <si>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</si>
  <si>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</si>
  <si>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</si>
  <si>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</si>
  <si>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</si>
  <si>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</si>
  <si>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</si>
  <si>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</si>
  <si>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</si>
  <si>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</si>
  <si>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</si>
  <si>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</si>
  <si>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</si>
  <si>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</si>
  <si>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</si>
  <si>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</si>
  <si>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</si>
  <si>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</si>
  <si>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</si>
  <si>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</si>
  <si>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</si>
  <si>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</si>
  <si>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</si>
  <si>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</si>
  <si>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</si>
  <si>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</si>
  <si>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</si>
  <si>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</si>
  <si>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</si>
  <si>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</si>
  <si>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</si>
  <si>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</si>
  <si>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</si>
  <si>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</si>
  <si>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</si>
  <si>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</si>
  <si>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</si>
  <si>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</si>
  <si>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</si>
  <si>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</si>
  <si>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</si>
  <si>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</si>
  <si>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</si>
  <si>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</si>
  <si>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</si>
  <si>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</si>
  <si>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</si>
  <si>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</si>
  <si>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</si>
  <si>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</si>
  <si>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</si>
  <si>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</si>
  <si>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</si>
  <si>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</si>
  <si>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</si>
  <si>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</si>
  <si>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</si>
  <si>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</si>
  <si>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</si>
  <si>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</si>
  <si>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</si>
  <si>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</si>
  <si>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</si>
  <si>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</si>
  <si>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</si>
  <si>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</si>
  <si>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</si>
  <si>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</si>
  <si>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</si>
  <si>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</si>
  <si>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</si>
  <si>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</si>
  <si>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</si>
  <si>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</si>
  <si>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</si>
  <si>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</si>
  <si>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</si>
  <si>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</si>
  <si>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</si>
  <si>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</si>
  <si>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</si>
  <si>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</si>
  <si>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</si>
  <si>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</si>
  <si>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</si>
  <si>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</si>
  <si>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</si>
  <si>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</si>
  <si>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</si>
  <si>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</si>
  <si>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</si>
  <si>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</si>
  <si>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</si>
  <si>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</si>
  <si>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</si>
  <si>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</si>
  <si>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</si>
  <si>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</si>
  <si>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</si>
  <si>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</si>
  <si>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</si>
  <si>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</si>
  <si>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</si>
  <si>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</si>
  <si>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</si>
  <si>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</si>
  <si>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</si>
  <si>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</si>
  <si>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</si>
  <si>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</si>
  <si>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</si>
  <si>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</si>
  <si>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</si>
  <si>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</si>
  <si>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</si>
  <si>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</si>
  <si>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</si>
  <si>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</si>
  <si>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</si>
  <si>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</si>
  <si>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</si>
  <si>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</si>
  <si>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</si>
  <si>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</si>
  <si>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</si>
  <si>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</si>
  <si>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</si>
  <si>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</si>
  <si>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</si>
  <si>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</si>
  <si>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</si>
  <si>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</si>
  <si>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</si>
  <si>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</si>
  <si>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</si>
  <si>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</si>
  <si>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</si>
  <si>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</si>
  <si>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</si>
  <si>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</si>
  <si>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</si>
  <si>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</si>
  <si>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</si>
  <si>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</si>
  <si>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</si>
  <si>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</si>
  <si>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</si>
  <si>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</si>
  <si>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</si>
  <si>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</si>
  <si>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</si>
  <si>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</si>
  <si>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</si>
  <si>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</si>
  <si>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</si>
  <si>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</si>
  <si>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</si>
  <si>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</si>
  <si>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</si>
  <si>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</si>
  <si>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</si>
  <si>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</si>
  <si>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</si>
  <si>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</si>
  <si>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</si>
  <si>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</si>
  <si>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</si>
  <si>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</si>
  <si>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</si>
  <si>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</si>
  <si>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</si>
  <si>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</si>
  <si>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</si>
  <si>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</si>
  <si>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</si>
  <si>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</si>
  <si>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</si>
  <si>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</si>
  <si>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</si>
  <si>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</si>
  <si>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</si>
  <si>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</si>
  <si>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</si>
  <si>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</si>
  <si>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</si>
  <si>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</si>
  <si>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</si>
  <si>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</si>
  <si>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</si>
  <si>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</si>
  <si>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</si>
  <si>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</si>
  <si>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</si>
  <si>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</si>
  <si>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</si>
  <si>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</si>
  <si>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</si>
  <si>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</si>
  <si>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</si>
  <si>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</si>
  <si>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</si>
  <si>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</si>
  <si>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</si>
  <si>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</si>
  <si>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</si>
  <si>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</si>
  <si>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</si>
  <si>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</si>
  <si>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</si>
  <si>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</si>
  <si>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</si>
  <si>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</si>
  <si>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</si>
  <si>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</si>
  <si>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</si>
  <si>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</si>
  <si>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</si>
  <si>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</si>
  <si>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</si>
  <si>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</si>
  <si>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</si>
  <si>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</si>
  <si>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</si>
  <si>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</si>
  <si>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</si>
  <si>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</si>
  <si>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</si>
  <si>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</si>
  <si>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</si>
  <si>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</si>
  <si>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</si>
  <si>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</si>
  <si>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</si>
  <si>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</si>
  <si>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</si>
  <si>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</si>
  <si>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</si>
  <si>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</si>
  <si>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</si>
  <si>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</si>
  <si>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</si>
  <si>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</si>
  <si>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</si>
  <si>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</si>
  <si>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</si>
  <si>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</si>
  <si>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</si>
  <si>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</si>
  <si>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</si>
  <si>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</si>
  <si>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</si>
  <si>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</si>
  <si>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</si>
  <si>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</si>
  <si>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</si>
  <si>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</si>
  <si>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</si>
  <si>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</si>
  <si>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</si>
  <si>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</si>
  <si>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</si>
  <si>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</si>
  <si>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</si>
  <si>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</si>
  <si>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</si>
  <si>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</si>
  <si>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</si>
  <si>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</si>
  <si>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</si>
  <si>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</si>
  <si>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</si>
  <si>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</si>
  <si>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</si>
  <si>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</si>
  <si>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</si>
  <si>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</si>
  <si>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</si>
  <si>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</si>
  <si>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</si>
  <si>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</si>
  <si>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</si>
  <si>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</si>
  <si>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</si>
  <si>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</si>
  <si>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</si>
  <si>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</si>
  <si>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</si>
  <si>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</si>
  <si>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</si>
  <si>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</si>
  <si>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</si>
  <si>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</si>
  <si>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</si>
  <si>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</si>
  <si>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</si>
  <si>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</si>
  <si>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</si>
  <si>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</si>
  <si>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</si>
  <si>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</si>
  <si>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</si>
  <si>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</si>
  <si>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</si>
  <si>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</si>
  <si>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</si>
  <si>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</si>
  <si>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</si>
  <si>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</si>
  <si>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</si>
  <si>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</si>
  <si>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</si>
  <si>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</si>
  <si>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</si>
  <si>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</si>
  <si>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</si>
  <si>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</si>
  <si>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</si>
  <si>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</si>
  <si>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</si>
  <si>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</si>
  <si>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</si>
  <si>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</si>
  <si>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</si>
  <si>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</si>
  <si>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</si>
  <si>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</si>
  <si>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</si>
  <si>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</si>
  <si>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</si>
  <si>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</si>
  <si>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</si>
  <si>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</si>
  <si>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</si>
  <si>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</si>
  <si>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</si>
  <si>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</si>
  <si>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</si>
  <si>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</si>
  <si>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</si>
  <si>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</si>
  <si>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</si>
  <si>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</si>
  <si>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</si>
  <si>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</si>
  <si>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</si>
  <si>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</si>
  <si>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</si>
  <si>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</si>
  <si>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</si>
  <si>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</si>
  <si>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</si>
  <si>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</si>
  <si>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</si>
  <si>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</si>
  <si>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</si>
  <si>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</si>
  <si>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</si>
  <si>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</si>
  <si>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</si>
  <si>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</si>
  <si>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</si>
  <si>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</si>
  <si>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</si>
  <si>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</si>
  <si>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</si>
  <si>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</si>
  <si>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</si>
  <si>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</si>
  <si>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</si>
  <si>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</si>
  <si>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</si>
  <si>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</si>
  <si>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</si>
  <si>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</si>
  <si>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</si>
  <si>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</si>
  <si>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</si>
  <si>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</si>
  <si>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</si>
  <si>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</si>
  <si>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</si>
  <si>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</si>
  <si>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</si>
  <si>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</si>
  <si>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</si>
  <si>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</si>
  <si>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</si>
  <si>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</si>
  <si>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</si>
  <si>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</si>
  <si>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</si>
  <si>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</si>
  <si>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</si>
  <si>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</si>
  <si>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</si>
  <si>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</si>
  <si>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</si>
  <si>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</si>
  <si>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</si>
  <si>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</si>
  <si>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</si>
  <si>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</si>
  <si>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</si>
  <si>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</si>
  <si>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</si>
  <si>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</si>
  <si>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</si>
  <si>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</si>
  <si>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</si>
  <si>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</si>
  <si>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</si>
  <si>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</si>
  <si>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</si>
  <si>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</si>
  <si>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</si>
  <si>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</si>
  <si>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</si>
  <si>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</si>
  <si>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</si>
  <si>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</si>
  <si>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</si>
  <si>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</si>
  <si>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</si>
  <si>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</si>
  <si>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</si>
  <si>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</si>
  <si>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</si>
  <si>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</si>
  <si>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</si>
  <si>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</si>
  <si>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</si>
  <si>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</si>
  <si>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</si>
  <si>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</si>
  <si>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</si>
  <si>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</si>
  <si>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</si>
  <si>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</si>
  <si>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</si>
  <si>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</si>
  <si>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</si>
  <si>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</si>
  <si>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</si>
  <si>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</si>
  <si>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</si>
  <si>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</si>
  <si>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</si>
  <si>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</si>
  <si>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</si>
  <si>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</si>
  <si>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</si>
  <si>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</si>
  <si>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</si>
  <si>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</si>
  <si>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</si>
  <si>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</si>
  <si>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</si>
  <si>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</si>
  <si>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</si>
  <si>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</si>
  <si>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</si>
  <si>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</si>
  <si>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</si>
  <si>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</si>
  <si>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</si>
  <si>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</si>
  <si>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</si>
  <si>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</si>
  <si>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</si>
  <si>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</si>
  <si>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</si>
  <si>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</si>
  <si>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</si>
  <si>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</si>
  <si>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</si>
  <si>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</si>
  <si>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</si>
  <si>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</si>
  <si>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</si>
  <si>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</si>
  <si>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</si>
  <si>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</si>
  <si>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</si>
  <si>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</si>
  <si>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</si>
  <si>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</si>
  <si>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</si>
  <si>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</si>
  <si>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</si>
  <si>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</si>
  <si>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</si>
  <si>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</si>
  <si>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</si>
  <si>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</si>
  <si>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</si>
  <si>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</si>
  <si>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</si>
  <si>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</si>
  <si>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</si>
  <si>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</si>
  <si>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</si>
  <si>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</si>
  <si>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</si>
  <si>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</si>
  <si>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</si>
  <si>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</si>
  <si>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</si>
  <si>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</si>
  <si>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</si>
  <si>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</si>
  <si>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</si>
  <si>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</si>
  <si>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</si>
  <si>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</si>
  <si>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</si>
  <si>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</si>
  <si>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</si>
  <si>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</si>
  <si>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</si>
  <si>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</si>
  <si>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</si>
  <si>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</si>
  <si>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</si>
  <si>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</si>
  <si>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</si>
  <si>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</si>
  <si>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</si>
  <si>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</si>
  <si>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</si>
  <si>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</si>
  <si>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</si>
  <si>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</si>
  <si>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</si>
  <si>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</si>
  <si>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</si>
  <si>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</si>
  <si>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</si>
  <si>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</si>
  <si>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</si>
  <si>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</si>
  <si>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</si>
  <si>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</si>
  <si>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</si>
  <si>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</si>
  <si>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</si>
  <si>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</si>
  <si>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</si>
  <si>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</si>
  <si>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</si>
  <si>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</si>
  <si>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</si>
  <si>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</si>
  <si>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</si>
  <si>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</si>
  <si>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</si>
  <si>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</si>
  <si>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</si>
  <si>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</si>
  <si>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</si>
  <si>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</si>
  <si>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</si>
  <si>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</si>
  <si>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</si>
  <si>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</si>
  <si>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</si>
  <si>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</si>
  <si>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</si>
  <si>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</si>
  <si>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</si>
  <si>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</si>
  <si>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</si>
  <si>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</si>
  <si>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</si>
  <si>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</si>
  <si>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</si>
  <si>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</si>
  <si>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</si>
  <si>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</si>
  <si>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</si>
  <si>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</si>
  <si>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</si>
  <si>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</si>
  <si>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</si>
  <si>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</si>
  <si>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</si>
  <si>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</si>
  <si>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</si>
  <si>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</si>
  <si>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</si>
  <si>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</si>
  <si>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</si>
  <si>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</si>
  <si>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</si>
  <si>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</si>
  <si>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</si>
  <si>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</si>
  <si>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</si>
  <si>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</si>
  <si>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</si>
  <si>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</si>
  <si>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</si>
  <si>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</si>
  <si>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</si>
  <si>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</si>
  <si>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</si>
  <si>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</si>
  <si>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</si>
  <si>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</si>
  <si>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</si>
  <si>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</si>
  <si>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</si>
  <si>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</si>
  <si>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</si>
  <si>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</si>
  <si>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</si>
  <si>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</si>
  <si>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</si>
  <si>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</si>
  <si>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</si>
  <si>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</si>
  <si>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</si>
  <si>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</si>
  <si>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</si>
  <si>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</si>
  <si>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</si>
  <si>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</si>
  <si>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</si>
  <si>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</si>
  <si>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</si>
  <si>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</si>
  <si>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</si>
  <si>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</si>
  <si>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</si>
  <si>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</si>
  <si>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</si>
  <si>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</si>
  <si>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</si>
  <si>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</si>
  <si>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</si>
  <si>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</si>
  <si>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</si>
  <si>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</si>
  <si>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</si>
  <si>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</si>
  <si>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</si>
  <si>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</si>
  <si>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</si>
  <si>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</si>
  <si>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</si>
  <si>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</si>
  <si>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</si>
  <si>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</si>
  <si>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</si>
  <si>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</si>
  <si>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</si>
  <si>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</si>
  <si>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</si>
  <si>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</si>
  <si>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</si>
  <si>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</si>
  <si>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</si>
  <si>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</si>
  <si>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</si>
  <si>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</si>
  <si>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</si>
  <si>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</si>
  <si>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</si>
  <si>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</si>
  <si>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</si>
  <si>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</si>
  <si>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</si>
  <si>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</si>
  <si>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</si>
  <si>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</si>
  <si>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</si>
  <si>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</si>
  <si>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</si>
  <si>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</si>
  <si>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</si>
  <si>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</si>
  <si>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</si>
  <si>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</si>
  <si>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</si>
  <si>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</si>
  <si>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</si>
  <si>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</si>
  <si>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</si>
  <si>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</si>
  <si>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</si>
  <si>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</si>
  <si>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</si>
  <si>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</si>
  <si>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</si>
  <si>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</si>
  <si>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</si>
  <si>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</si>
  <si>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</si>
  <si>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</si>
  <si>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</si>
  <si>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</si>
  <si>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</si>
  <si>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</si>
  <si>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</si>
  <si>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</si>
  <si>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</si>
  <si>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</si>
  <si>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</si>
  <si>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</si>
  <si>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</si>
  <si>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</si>
  <si>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</si>
  <si>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</si>
  <si>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</si>
  <si>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</si>
  <si>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</si>
  <si>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</si>
  <si>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</si>
  <si>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</si>
  <si>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</si>
  <si>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</si>
  <si>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</si>
  <si>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</si>
  <si>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</si>
  <si>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</si>
  <si>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</si>
  <si>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</si>
  <si>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</si>
  <si>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</si>
  <si>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</si>
  <si>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</si>
  <si>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</si>
  <si>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</si>
  <si>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</si>
  <si>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</si>
  <si>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</si>
  <si>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</si>
  <si>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</si>
  <si>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</si>
  <si>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</si>
  <si>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</si>
  <si>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</si>
  <si>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</si>
  <si>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</si>
  <si>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</si>
  <si>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</si>
  <si>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</si>
  <si>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</si>
  <si>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</si>
  <si>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</si>
  <si>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</si>
  <si>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</si>
  <si>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</si>
  <si>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</si>
  <si>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</si>
  <si>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</si>
  <si>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</si>
  <si>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</si>
  <si>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</si>
  <si>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</si>
  <si>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</si>
  <si>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</si>
  <si>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</si>
  <si>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</si>
  <si>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</si>
  <si>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</si>
  <si>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</si>
  <si>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</si>
  <si>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</si>
  <si>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</si>
  <si>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</si>
  <si>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</si>
  <si>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</si>
  <si>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</si>
  <si>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</si>
  <si>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</si>
  <si>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</si>
  <si>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</si>
  <si>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</si>
  <si>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</si>
  <si>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</si>
  <si>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</si>
  <si>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</si>
  <si>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</si>
  <si>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</si>
  <si>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</si>
  <si>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</si>
  <si>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</si>
  <si>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</si>
  <si>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</si>
  <si>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</si>
  <si>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</si>
  <si>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</si>
  <si>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</si>
  <si>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</si>
  <si>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</si>
  <si>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</si>
  <si>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</si>
  <si>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</si>
  <si>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</si>
  <si>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</si>
  <si>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</si>
  <si>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</si>
  <si>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</si>
  <si>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</si>
  <si>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</si>
  <si>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</si>
  <si>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</si>
  <si>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</si>
  <si>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</si>
  <si>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</si>
  <si>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</si>
  <si>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</si>
  <si>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</si>
  <si>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</si>
  <si>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</si>
  <si>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</si>
  <si>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</si>
  <si>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</si>
  <si>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</si>
  <si>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</si>
  <si>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</si>
  <si>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</si>
  <si>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</si>
  <si>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</si>
  <si>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</si>
  <si>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</si>
  <si>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</si>
  <si>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</si>
  <si>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</si>
  <si>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</si>
  <si>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</si>
  <si>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</si>
  <si>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</si>
  <si>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</si>
  <si>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</si>
  <si>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</si>
  <si>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</si>
  <si>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</si>
  <si>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</si>
  <si>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</si>
  <si>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</si>
  <si>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</si>
  <si>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</si>
  <si>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</si>
  <si>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</si>
  <si>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</si>
  <si>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</si>
  <si>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</si>
  <si>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</si>
  <si>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</si>
  <si>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</si>
  <si>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</si>
  <si>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</si>
  <si>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</si>
  <si>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</si>
  <si>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</si>
  <si>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</si>
  <si>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</si>
  <si>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</si>
  <si>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</si>
  <si>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</si>
  <si>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</si>
  <si>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</si>
  <si>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</si>
  <si>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</si>
  <si>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</si>
  <si>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</si>
  <si>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</si>
  <si>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</si>
  <si>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</si>
  <si>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</si>
  <si>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</si>
  <si>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</si>
  <si>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</si>
  <si>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</si>
  <si>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</si>
  <si>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</si>
  <si>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</si>
  <si>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</si>
  <si>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</si>
  <si>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</si>
  <si>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</si>
  <si>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</si>
  <si>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</si>
  <si>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</si>
  <si>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</si>
  <si>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</si>
  <si>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</si>
  <si>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</si>
  <si>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</si>
  <si>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</si>
  <si>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</si>
  <si>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</si>
  <si>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</si>
  <si>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</si>
  <si>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</si>
  <si>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</si>
  <si>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</si>
  <si>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</si>
  <si>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</si>
  <si>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</si>
  <si>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</si>
  <si>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</si>
  <si>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</si>
  <si>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</si>
  <si>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</si>
  <si>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</si>
  <si>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</si>
  <si>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</si>
  <si>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</si>
  <si>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</si>
  <si>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</si>
  <si>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</si>
  <si>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</si>
  <si>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</si>
  <si>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</si>
  <si>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</si>
  <si>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</si>
  <si>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</si>
  <si>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</si>
  <si>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</si>
  <si>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</si>
  <si>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</si>
  <si>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</si>
  <si>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</si>
  <si>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</si>
  <si>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</si>
  <si>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</si>
  <si>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</si>
  <si>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</si>
  <si>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</si>
  <si>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</si>
  <si>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</si>
  <si>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</si>
  <si>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</si>
  <si>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</si>
  <si>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</si>
  <si>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</si>
  <si>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</si>
  <si>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</si>
  <si>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</si>
  <si>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</si>
  <si>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</si>
  <si>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</si>
  <si>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</si>
  <si>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</si>
  <si>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</si>
  <si>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</si>
  <si>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</si>
  <si>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</si>
  <si>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</si>
  <si>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</si>
  <si>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</si>
  <si>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</si>
  <si>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</si>
  <si>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</si>
  <si>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</si>
  <si>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</si>
  <si>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</si>
  <si>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</si>
  <si>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</si>
  <si>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</si>
  <si>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</si>
  <si>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</si>
  <si>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</si>
  <si>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</si>
  <si>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</si>
  <si>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</si>
  <si>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</si>
  <si>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</si>
  <si>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</si>
  <si>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</si>
  <si>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</si>
  <si>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</si>
  <si>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</si>
  <si>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</si>
  <si>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</si>
  <si>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</si>
  <si>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</si>
  <si>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</si>
  <si>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</si>
  <si>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</si>
  <si>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</si>
  <si>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</si>
  <si>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</si>
  <si>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</si>
  <si>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</si>
  <si>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</si>
  <si>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</si>
  <si>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</si>
  <si>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</si>
  <si>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</si>
  <si>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</si>
  <si>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</si>
  <si>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</si>
  <si>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</si>
  <si>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</si>
  <si>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</si>
  <si>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</si>
  <si>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</si>
  <si>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</si>
  <si>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</si>
  <si>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</si>
  <si>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</si>
  <si>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</si>
  <si>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</si>
  <si>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</si>
  <si>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</si>
  <si>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</si>
  <si>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</si>
  <si>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</si>
  <si>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</si>
  <si>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</si>
  <si>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</si>
  <si>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</si>
  <si>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</si>
  <si>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</si>
  <si>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</si>
  <si>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</si>
  <si>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</si>
  <si>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</si>
  <si>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</si>
  <si>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</si>
  <si>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</si>
  <si>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</si>
  <si>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</si>
  <si>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</si>
  <si>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</si>
  <si>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</si>
  <si>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</si>
  <si>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</si>
  <si>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</si>
  <si>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</si>
  <si>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</si>
  <si>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</si>
  <si>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</si>
  <si>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</si>
  <si>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</si>
  <si>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</si>
  <si>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</si>
  <si>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</si>
  <si>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</si>
  <si>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</si>
  <si>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</si>
  <si>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</si>
  <si>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</si>
  <si>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</si>
  <si>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</si>
  <si>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</si>
  <si>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</si>
  <si>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</si>
  <si>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</si>
  <si>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</si>
  <si>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</si>
  <si>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</si>
  <si>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</si>
  <si>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</si>
  <si>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</si>
  <si>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</si>
  <si>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</si>
  <si>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</si>
  <si>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</si>
  <si>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</si>
  <si>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</si>
  <si>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</si>
  <si>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</si>
  <si>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</si>
  <si>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</si>
  <si>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</si>
  <si>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</si>
  <si>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</si>
  <si>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</si>
  <si>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</si>
  <si>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</si>
  <si>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</si>
  <si>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</si>
  <si>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</si>
  <si>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</si>
  <si>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</si>
  <si>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</si>
  <si>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</si>
  <si>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</si>
  <si>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</si>
  <si>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</si>
  <si>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</si>
  <si>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</si>
  <si>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</si>
  <si>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</si>
  <si>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</si>
  <si>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</si>
  <si>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</si>
  <si>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</si>
  <si>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</si>
  <si>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</si>
  <si>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</si>
  <si>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</si>
  <si>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</si>
  <si>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</si>
  <si>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</si>
  <si>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</si>
  <si>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</si>
  <si>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</si>
  <si>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</si>
  <si>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</si>
  <si>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</si>
  <si>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</si>
  <si>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</si>
  <si>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</si>
  <si>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</si>
  <si>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</si>
  <si>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</si>
  <si>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</si>
  <si>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</si>
  <si>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</si>
  <si>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</si>
  <si>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</si>
  <si>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</si>
  <si>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</si>
  <si>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</si>
  <si>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</si>
  <si>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</si>
  <si>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</si>
  <si>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</si>
  <si>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</si>
  <si>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</si>
  <si>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</si>
  <si>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</si>
  <si>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</si>
  <si>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</si>
  <si>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</si>
  <si>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</si>
  <si>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</si>
  <si>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</si>
  <si>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</si>
  <si>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</si>
  <si>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</si>
  <si>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</si>
  <si>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</si>
  <si>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</si>
  <si>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</si>
  <si>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</si>
  <si>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</si>
  <si>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</si>
  <si>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</si>
  <si>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</si>
  <si>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</si>
  <si>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</si>
  <si>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</si>
  <si>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</si>
  <si>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</si>
  <si>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</si>
  <si>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</si>
  <si>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</si>
  <si>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</si>
  <si>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</si>
  <si>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</si>
  <si>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</si>
  <si>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</si>
  <si>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</si>
  <si>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</si>
  <si>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</si>
  <si>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</si>
  <si>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</si>
  <si>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</si>
  <si>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</si>
  <si>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</si>
  <si>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</si>
  <si>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</si>
  <si>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</si>
  <si>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</si>
  <si>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</si>
  <si>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</si>
  <si>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</si>
  <si>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</si>
  <si>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</si>
  <si>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</si>
  <si>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</si>
  <si>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</si>
  <si>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</si>
  <si>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</si>
  <si>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</si>
  <si>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</si>
  <si>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</si>
  <si>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</si>
  <si>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</si>
  <si>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</si>
  <si>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</si>
  <si>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</si>
  <si>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</si>
  <si>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</si>
  <si>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</si>
  <si>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</si>
  <si>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</si>
  <si>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</si>
  <si>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</si>
  <si>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</si>
  <si>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</si>
  <si>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</si>
  <si>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</si>
  <si>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</si>
  <si>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</si>
  <si>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</si>
  <si>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</si>
  <si>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</si>
  <si>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</si>
  <si>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</si>
  <si>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</si>
  <si>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</si>
  <si>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</si>
  <si>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</si>
  <si>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</si>
  <si>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</si>
  <si>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</si>
  <si>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</si>
  <si>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</si>
  <si>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</si>
  <si>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</si>
  <si>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</si>
  <si>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</si>
  <si>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</si>
  <si>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</si>
  <si>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</si>
  <si>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</si>
  <si>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</si>
  <si>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</si>
  <si>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</si>
  <si>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</si>
  <si>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</si>
  <si>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</si>
  <si>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</si>
  <si>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</si>
  <si>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</si>
  <si>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</si>
  <si>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</si>
  <si>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</si>
  <si>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</si>
  <si>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</si>
  <si>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</si>
  <si>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</si>
  <si>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</si>
  <si>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</si>
  <si>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</si>
  <si>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</si>
  <si>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</si>
  <si>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</si>
  <si>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</si>
  <si>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</si>
  <si>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</si>
  <si>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</si>
  <si>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</si>
  <si>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</si>
  <si>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</si>
  <si>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</si>
  <si>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</si>
  <si>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</si>
  <si>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</si>
  <si>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</si>
  <si>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</si>
  <si>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</si>
  <si>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</si>
  <si>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</si>
  <si>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</si>
  <si>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</si>
  <si>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</si>
  <si>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</si>
  <si>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</si>
  <si>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</si>
  <si>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</si>
  <si>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</si>
  <si>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</si>
  <si>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</si>
  <si>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</si>
  <si>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</si>
  <si>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</si>
  <si>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</si>
  <si>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</si>
  <si>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</si>
  <si>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</si>
  <si>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</si>
  <si>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</si>
  <si>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</si>
  <si>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</si>
  <si>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</si>
  <si>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</si>
  <si>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</si>
  <si>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</si>
  <si>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</si>
  <si>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</si>
  <si>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</si>
  <si>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</si>
  <si>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</si>
  <si>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</si>
  <si>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</si>
  <si>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</si>
  <si>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</si>
  <si>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</si>
  <si>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</si>
  <si>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</si>
  <si>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</si>
  <si>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</si>
  <si>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</si>
  <si>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</si>
  <si>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</si>
  <si>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</si>
  <si>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</si>
  <si>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</si>
  <si>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</si>
  <si>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</si>
  <si>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</si>
  <si>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</si>
  <si>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</si>
  <si>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</si>
  <si>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</si>
  <si>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</si>
  <si>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</si>
  <si>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</si>
  <si>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</si>
  <si>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</si>
  <si>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</si>
  <si>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</si>
  <si>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</si>
  <si>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</si>
  <si>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</si>
  <si>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</si>
  <si>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</si>
  <si>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</si>
  <si>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</si>
  <si>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</si>
  <si>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</si>
  <si>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</si>
  <si>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</si>
  <si>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</si>
  <si>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</si>
  <si>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</si>
  <si>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</si>
  <si>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</si>
  <si>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</si>
  <si>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</si>
  <si>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</si>
  <si>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</si>
  <si>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</si>
  <si>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</si>
  <si>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</si>
  <si>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</si>
  <si>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</si>
  <si>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</si>
  <si>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</si>
  <si>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</si>
  <si>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</si>
  <si>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</si>
  <si>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</si>
  <si>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</si>
  <si>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</si>
  <si>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</si>
  <si>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</si>
  <si>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</si>
  <si>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</si>
  <si>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</si>
  <si>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</si>
  <si>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</si>
  <si>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</si>
  <si>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</si>
  <si>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</si>
  <si>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</si>
  <si>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</si>
  <si>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</si>
  <si>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</si>
  <si>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</si>
  <si>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</si>
  <si>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</si>
  <si>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</si>
  <si>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</si>
  <si>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</si>
  <si>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</si>
  <si>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</si>
  <si>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</si>
  <si>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</si>
  <si>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</si>
  <si>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</si>
  <si>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</si>
  <si>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</si>
  <si>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</si>
  <si>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</si>
  <si>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</si>
  <si>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</si>
  <si>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</si>
  <si>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</si>
  <si>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</si>
  <si>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</si>
  <si>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</si>
  <si>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</si>
  <si>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</si>
  <si>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</si>
  <si>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</si>
  <si>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</si>
  <si>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</si>
  <si>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</si>
  <si>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</si>
  <si>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</si>
  <si>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</si>
  <si>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</si>
  <si>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</si>
  <si>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</si>
  <si>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</si>
  <si>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</si>
  <si>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</si>
  <si>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</si>
  <si>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</si>
  <si>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</si>
  <si>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</si>
  <si>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</si>
  <si>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</si>
  <si>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</si>
  <si>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</si>
  <si>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</si>
  <si>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</si>
  <si>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</si>
  <si>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</si>
  <si>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</si>
  <si>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</si>
  <si>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</si>
  <si>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</si>
  <si>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</si>
  <si>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</si>
  <si>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</si>
  <si>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</si>
  <si>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</si>
  <si>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</si>
  <si>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</si>
  <si>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</si>
  <si>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</si>
  <si>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</si>
  <si>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</si>
  <si>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</si>
  <si>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</si>
  <si>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</si>
  <si>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</si>
  <si>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</si>
  <si>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</si>
  <si>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</si>
  <si>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</si>
  <si>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</si>
  <si>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</si>
  <si>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</si>
  <si>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</si>
  <si>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</si>
  <si>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</si>
  <si>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</si>
  <si>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</si>
  <si>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</si>
  <si>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</si>
  <si>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</si>
  <si>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</si>
  <si>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</si>
  <si>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</si>
  <si>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</si>
  <si>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</si>
  <si>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</si>
  <si>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</si>
  <si>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</si>
  <si>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</si>
  <si>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</si>
  <si>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</si>
  <si>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</si>
  <si>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</si>
  <si>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</si>
  <si>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</si>
  <si>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</si>
  <si>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</si>
  <si>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</si>
  <si>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</si>
  <si>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</si>
  <si>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</si>
  <si>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</si>
  <si>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</si>
  <si>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</si>
  <si>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</si>
  <si>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</si>
  <si>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</si>
  <si>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</si>
  <si>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</si>
  <si>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</si>
  <si>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</si>
  <si>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</si>
  <si>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</si>
  <si>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</si>
  <si>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</si>
  <si>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</si>
  <si>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</si>
  <si>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</si>
  <si>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</si>
  <si>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</si>
  <si>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</si>
  <si>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</si>
  <si>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</si>
  <si>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</si>
  <si>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</si>
  <si>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</si>
  <si>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</si>
  <si>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</si>
  <si>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</si>
  <si>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</si>
  <si>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</si>
  <si>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</si>
  <si>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</si>
  <si>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</si>
  <si>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</si>
  <si>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</si>
  <si>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</si>
  <si>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</si>
  <si>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</si>
  <si>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</si>
  <si>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</si>
  <si>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</si>
  <si>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</si>
  <si>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</si>
  <si>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</si>
  <si>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</si>
  <si>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</si>
  <si>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</si>
  <si>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</si>
  <si>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</si>
  <si>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</si>
  <si>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</si>
  <si>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</si>
  <si>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</si>
  <si>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</si>
  <si>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</si>
  <si>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</si>
  <si>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</si>
  <si>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</si>
  <si>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</si>
  <si>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</si>
  <si>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</si>
  <si>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</si>
  <si>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</si>
  <si>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</si>
  <si>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</si>
  <si>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</si>
  <si>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</si>
  <si>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</si>
  <si>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</si>
  <si>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</si>
  <si>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</si>
  <si>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</si>
  <si>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</si>
  <si>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</si>
  <si>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</si>
  <si>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</si>
  <si>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</si>
  <si>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</si>
  <si>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</si>
  <si>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</si>
  <si>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</si>
  <si>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</si>
  <si>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</si>
  <si>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</si>
  <si>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</si>
  <si>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</si>
  <si>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</si>
  <si>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</si>
  <si>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</si>
  <si>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</si>
  <si>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</si>
  <si>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</si>
  <si>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</si>
  <si>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</si>
  <si>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</si>
  <si>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</si>
  <si>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</si>
  <si>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</si>
  <si>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</si>
  <si>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</si>
  <si>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</si>
  <si>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</si>
  <si>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</si>
  <si>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</si>
  <si>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</si>
  <si>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</si>
  <si>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</si>
  <si>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</si>
  <si>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</si>
  <si>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</si>
  <si>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</si>
  <si>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</si>
  <si>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</si>
  <si>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</si>
  <si>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</si>
  <si>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</si>
  <si>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</si>
  <si>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</si>
  <si>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</si>
  <si>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</si>
  <si>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</si>
  <si>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</si>
  <si>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</si>
  <si>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</si>
  <si>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</si>
  <si>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</si>
  <si>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</si>
  <si>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</si>
  <si>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</si>
  <si>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</si>
  <si>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</si>
  <si>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</si>
  <si>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</si>
  <si>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</si>
  <si>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</si>
  <si>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</si>
  <si>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</si>
  <si>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</si>
  <si>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</si>
  <si>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</si>
  <si>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</si>
  <si>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</si>
  <si>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</si>
  <si>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</si>
  <si>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</si>
  <si>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</si>
  <si>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</si>
  <si>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</si>
  <si>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</si>
  <si>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</si>
  <si>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</si>
  <si>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</si>
  <si>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</si>
  <si>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</si>
  <si>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</si>
  <si>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</si>
  <si>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</si>
  <si>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</si>
  <si>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</si>
  <si>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</si>
  <si>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</si>
  <si>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</si>
  <si>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</si>
  <si>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</si>
  <si>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</si>
  <si>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</si>
  <si>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</si>
  <si>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</si>
  <si>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</si>
  <si>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</si>
  <si>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</si>
  <si>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</si>
  <si>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</si>
  <si>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</si>
  <si>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</si>
  <si>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</si>
  <si>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</si>
  <si>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</si>
  <si>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</si>
  <si>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</si>
  <si>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</si>
  <si>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</si>
  <si>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</si>
  <si>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</si>
  <si>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</si>
  <si>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</si>
  <si>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</si>
  <si>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</si>
  <si>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</si>
  <si>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</si>
  <si>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</si>
  <si>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</si>
  <si>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</si>
  <si>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</si>
  <si>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</si>
  <si>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</si>
  <si>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</si>
  <si>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</si>
  <si>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</si>
  <si>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</si>
  <si>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</si>
  <si>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</si>
  <si>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</si>
  <si>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</si>
  <si>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</si>
  <si>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</si>
  <si>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</si>
  <si>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</si>
  <si>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</si>
  <si>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</si>
  <si>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</si>
  <si>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</si>
  <si>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</si>
  <si>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</si>
  <si>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</si>
  <si>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</si>
  <si>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</si>
  <si>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</si>
  <si>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</si>
  <si>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</si>
  <si>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</si>
  <si>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</si>
  <si>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</si>
  <si>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</si>
  <si>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</si>
  <si>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</si>
  <si>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</si>
  <si>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</si>
  <si>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</si>
  <si>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</si>
  <si>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</si>
  <si>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</si>
  <si>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</si>
  <si>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</si>
  <si>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</si>
  <si>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</si>
  <si>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</si>
  <si>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</si>
  <si>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</si>
  <si>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</si>
  <si>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</si>
  <si>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</si>
  <si>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</si>
  <si>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</si>
  <si>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</si>
  <si>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</si>
  <si>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</si>
  <si>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</si>
  <si>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</si>
  <si>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</si>
  <si>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</si>
  <si>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</si>
  <si>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</si>
  <si>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</si>
  <si>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</si>
  <si>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</si>
  <si>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</si>
  <si>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</si>
  <si>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</si>
  <si>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</si>
  <si>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</si>
  <si>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</si>
  <si>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</si>
  <si>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</si>
  <si>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</si>
  <si>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</si>
  <si>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</si>
  <si>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</si>
  <si>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</si>
  <si>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</si>
  <si>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</si>
  <si>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</si>
  <si>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</si>
  <si>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</si>
  <si>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</si>
  <si>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</si>
  <si>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</si>
  <si>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</si>
  <si>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</si>
  <si>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</si>
  <si>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</si>
  <si>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</si>
  <si>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</si>
  <si>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</si>
  <si>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</si>
  <si>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</si>
  <si>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</si>
  <si>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</si>
  <si>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</si>
  <si>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</si>
  <si>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</si>
  <si>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</si>
  <si>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</si>
  <si>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</si>
  <si>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</si>
  <si>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</si>
  <si>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</si>
  <si>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</si>
  <si>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</si>
  <si>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</si>
  <si>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</si>
  <si>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</si>
  <si>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</si>
  <si>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</si>
  <si>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</si>
  <si>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</si>
  <si>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</si>
  <si>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</si>
  <si>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</si>
  <si>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</si>
  <si>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</si>
  <si>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</si>
  <si>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</si>
  <si>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</si>
  <si>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</si>
  <si>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</si>
  <si>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</si>
  <si>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</si>
  <si>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</si>
  <si>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</si>
  <si>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</si>
  <si>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</si>
  <si>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</si>
  <si>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</si>
  <si>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</si>
  <si>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</si>
  <si>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</si>
  <si>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</si>
  <si>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</si>
  <si>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</si>
  <si>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</si>
  <si>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</si>
  <si>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</si>
  <si>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</si>
  <si>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</si>
  <si>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</si>
  <si>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</si>
  <si>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</si>
  <si>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</si>
  <si>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</si>
  <si>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</si>
  <si>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</si>
  <si>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</si>
  <si>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</si>
  <si>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</si>
  <si>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</si>
  <si>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</si>
  <si>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</si>
  <si>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</si>
  <si>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</si>
  <si>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</si>
  <si>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</si>
  <si>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</si>
  <si>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</si>
  <si>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</si>
  <si>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</si>
  <si>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</si>
  <si>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</si>
  <si>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</si>
  <si>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</si>
  <si>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</si>
  <si>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</si>
  <si>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</si>
  <si>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</si>
  <si>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</si>
  <si>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</si>
  <si>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</si>
  <si>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</si>
  <si>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</si>
  <si>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</si>
  <si>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</si>
  <si>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</si>
  <si>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</si>
  <si>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</si>
  <si>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</si>
  <si>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</si>
  <si>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</si>
  <si>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</si>
  <si>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</si>
  <si>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</si>
  <si>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</si>
  <si>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</si>
  <si>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</si>
  <si>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</si>
  <si>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</si>
  <si>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</si>
  <si>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</si>
  <si>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</si>
  <si>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</si>
  <si>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</si>
  <si>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</si>
  <si>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</si>
  <si>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</si>
  <si>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</si>
  <si>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</si>
  <si>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</si>
  <si>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</si>
  <si>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</si>
  <si>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</si>
  <si>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</si>
  <si>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</si>
  <si>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</si>
  <si>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</si>
  <si>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</si>
  <si>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</si>
  <si>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</si>
  <si>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</si>
  <si>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</si>
  <si>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</si>
  <si>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</si>
  <si>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</si>
  <si>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</si>
  <si>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</si>
  <si>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</si>
  <si>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</si>
  <si>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</si>
  <si>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</si>
  <si>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</si>
  <si>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</si>
  <si>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</si>
  <si>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</si>
  <si>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</si>
  <si>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</si>
  <si>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</si>
  <si>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</si>
  <si>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</si>
  <si>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</si>
  <si>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</si>
  <si>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</si>
  <si>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</si>
  <si>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</si>
  <si>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</si>
  <si>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</si>
  <si>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</si>
  <si>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</si>
  <si>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</si>
  <si>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</si>
  <si>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</si>
  <si>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</si>
  <si>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</si>
  <si>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</si>
  <si>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</si>
  <si>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</si>
  <si>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</si>
  <si>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</si>
  <si>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</si>
  <si>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</si>
  <si>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</si>
  <si>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</si>
  <si>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</si>
  <si>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</si>
  <si>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</si>
  <si>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</si>
  <si>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</si>
  <si>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</si>
  <si>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</si>
  <si>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</si>
  <si>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</si>
  <si>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</si>
  <si>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</si>
  <si>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</si>
  <si>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</si>
  <si>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</si>
  <si>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</si>
  <si>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</si>
  <si>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</si>
  <si>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</si>
  <si>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</si>
  <si>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</si>
  <si>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</si>
  <si>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</si>
  <si>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</si>
  <si>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</si>
  <si>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</si>
  <si>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</si>
  <si>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</si>
  <si>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</si>
  <si>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</si>
  <si>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</si>
  <si>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</si>
  <si>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</si>
  <si>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</si>
  <si>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</si>
  <si>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</si>
  <si>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</si>
  <si>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</si>
  <si>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</si>
  <si>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</si>
  <si>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</si>
  <si>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</si>
  <si>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</si>
  <si>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</si>
  <si>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</si>
  <si>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</si>
  <si>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</si>
  <si>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</si>
  <si>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</si>
  <si>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</si>
  <si>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</si>
  <si>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</si>
  <si>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</si>
  <si>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</si>
  <si>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</si>
  <si>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</si>
  <si>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</si>
  <si>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</si>
  <si>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</si>
  <si>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</si>
  <si>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</si>
  <si>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</si>
  <si>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</si>
  <si>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</si>
  <si>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</si>
  <si>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</si>
  <si>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</si>
  <si>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</si>
  <si>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</si>
  <si>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</si>
  <si>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</si>
  <si>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</si>
  <si>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</si>
  <si>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</si>
  <si>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</si>
  <si>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</si>
  <si>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</si>
  <si>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</si>
  <si>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</si>
  <si>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</si>
  <si>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</si>
  <si>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</si>
  <si>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</si>
  <si>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</si>
  <si>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</si>
  <si>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</si>
  <si>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</si>
  <si>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</si>
  <si>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</si>
  <si>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</si>
  <si>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</si>
  <si>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</si>
  <si>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</si>
  <si>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</si>
  <si>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</si>
  <si>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</si>
  <si>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</si>
  <si>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</si>
  <si>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</si>
  <si>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</si>
  <si>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</si>
  <si>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</si>
  <si>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</si>
  <si>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</si>
  <si>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</si>
  <si>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</si>
  <si>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</si>
  <si>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</si>
  <si>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</si>
  <si>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</si>
  <si>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</si>
  <si>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</si>
  <si>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</si>
  <si>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</si>
  <si>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</si>
  <si>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</si>
  <si>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</si>
  <si>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</si>
  <si>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</si>
  <si>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</si>
  <si>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</si>
  <si>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</si>
  <si>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</si>
  <si>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</si>
  <si>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</si>
  <si>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</si>
  <si>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</si>
  <si>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</si>
  <si>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</si>
  <si>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</si>
  <si>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</si>
  <si>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</si>
  <si>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</si>
  <si>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</si>
  <si>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</si>
  <si>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</si>
  <si>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</si>
  <si>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</si>
  <si>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</si>
  <si>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</si>
  <si>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</si>
  <si>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</si>
  <si>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</si>
  <si>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</si>
  <si>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</si>
  <si>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</si>
  <si>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</si>
  <si>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</si>
  <si>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</si>
  <si>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</si>
  <si>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</si>
  <si>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</si>
  <si>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</si>
  <si>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</si>
  <si>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</si>
  <si>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</si>
  <si>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</si>
  <si>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</si>
  <si>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</si>
  <si>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</si>
  <si>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</si>
  <si>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</si>
  <si>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</si>
  <si>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</si>
  <si>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</si>
  <si>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</si>
  <si>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</si>
  <si>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</si>
  <si>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</si>
  <si>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</si>
  <si>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</si>
  <si>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</si>
  <si>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</si>
  <si>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</si>
  <si>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</si>
  <si>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</si>
  <si>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</si>
  <si>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</si>
  <si>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</si>
  <si>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</si>
  <si>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</si>
  <si>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</si>
  <si>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</si>
  <si>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</si>
  <si>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</si>
  <si>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</si>
  <si>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</si>
  <si>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</si>
  <si>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</si>
  <si>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</si>
  <si>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</si>
  <si>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</si>
  <si>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</si>
  <si>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</si>
  <si>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</si>
  <si>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</si>
  <si>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</si>
  <si>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</si>
  <si>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</si>
  <si>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</si>
  <si>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</si>
  <si>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</si>
  <si>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</si>
  <si>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</si>
  <si>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</si>
  <si>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</si>
  <si>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</si>
  <si>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</si>
  <si>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</si>
  <si>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</si>
  <si>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</si>
  <si>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</si>
  <si>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</si>
  <si>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</si>
  <si>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</si>
  <si>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</si>
  <si>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</si>
  <si>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</si>
  <si>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</si>
  <si>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</si>
  <si>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</si>
  <si>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</si>
  <si>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</si>
  <si>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</si>
  <si>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</si>
  <si>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</si>
  <si>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</si>
  <si>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</si>
  <si>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</si>
  <si>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</si>
  <si>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</si>
  <si>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</si>
  <si>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</si>
  <si>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</si>
  <si>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</si>
  <si>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</si>
  <si>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</si>
  <si>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</si>
  <si>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</si>
  <si>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</si>
  <si>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</si>
  <si>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</si>
  <si>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</si>
  <si>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</si>
  <si>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</si>
  <si>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</si>
  <si>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</si>
  <si>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</si>
  <si>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</si>
  <si>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</si>
  <si>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</si>
  <si>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</si>
  <si>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</si>
  <si>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</si>
  <si>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</si>
  <si>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</si>
  <si>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</si>
  <si>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</si>
  <si>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</si>
  <si>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</si>
  <si>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</si>
  <si>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</si>
  <si>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</si>
  <si>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</si>
  <si>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</si>
  <si>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</si>
  <si>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</si>
  <si>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</si>
  <si>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</si>
  <si>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</si>
  <si>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</si>
  <si>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</si>
  <si>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</si>
  <si>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</si>
  <si>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</si>
  <si>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</si>
  <si>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</si>
  <si>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</si>
  <si>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</si>
  <si>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</si>
  <si>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</si>
  <si>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</si>
  <si>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</si>
  <si>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</si>
  <si>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</si>
  <si>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</si>
  <si>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</si>
  <si>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</si>
  <si>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</si>
  <si>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</si>
  <si>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</si>
  <si>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</si>
  <si>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</si>
  <si>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</si>
  <si>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</si>
  <si>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</si>
  <si>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</si>
  <si>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</si>
  <si>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</si>
  <si>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</si>
  <si>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</si>
  <si>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</si>
  <si>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</si>
  <si>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</si>
  <si>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</si>
  <si>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</si>
  <si>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</si>
  <si>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</si>
  <si>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</si>
  <si>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</si>
  <si>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</si>
  <si>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</si>
  <si>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</si>
  <si>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</si>
  <si>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</si>
  <si>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</si>
  <si>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</si>
  <si>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</si>
  <si>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</si>
  <si>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</si>
  <si>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</si>
  <si>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</si>
  <si>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</si>
  <si>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</si>
  <si>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</si>
  <si>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</si>
  <si>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</si>
  <si>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</si>
  <si>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</si>
  <si>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</si>
  <si>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</si>
  <si>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</si>
  <si>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</si>
  <si>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</si>
  <si>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</si>
  <si>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</si>
  <si>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</si>
  <si>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</si>
  <si>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</si>
  <si>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</si>
  <si>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</si>
  <si>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</si>
  <si>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</si>
  <si>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</si>
  <si>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</si>
  <si>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</si>
  <si>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</si>
  <si>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</si>
  <si>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</si>
  <si>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</si>
  <si>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</si>
  <si>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</si>
  <si>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</si>
  <si>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</si>
  <si>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</si>
  <si>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</si>
  <si>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</si>
  <si>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</si>
  <si>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</si>
  <si>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</si>
  <si>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</si>
  <si>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</si>
  <si>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</si>
  <si>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</si>
  <si>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</si>
  <si>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</si>
  <si>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</si>
  <si>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</si>
  <si>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</si>
  <si>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</si>
  <si>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</si>
  <si>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</si>
  <si>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</si>
  <si>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</si>
  <si>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</si>
  <si>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</si>
  <si>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</si>
  <si>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</si>
  <si>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</si>
  <si>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</si>
  <si>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</si>
  <si>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</si>
  <si>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</si>
  <si>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</si>
  <si>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</si>
  <si>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</si>
  <si>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</si>
  <si>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</si>
  <si>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</si>
  <si>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</si>
  <si>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</si>
  <si>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</si>
  <si>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</si>
  <si>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</si>
  <si>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</si>
  <si>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</si>
  <si>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</si>
  <si>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</si>
  <si>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</si>
  <si>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</si>
  <si>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</si>
  <si>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</si>
  <si>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</si>
  <si>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</si>
  <si>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</si>
  <si>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</si>
  <si>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</si>
  <si>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</si>
  <si>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</si>
  <si>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</si>
  <si>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</si>
  <si>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</si>
  <si>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</si>
  <si>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</si>
  <si>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</si>
  <si>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</si>
  <si>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</si>
  <si>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</si>
  <si>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</si>
  <si>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</si>
  <si>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</si>
  <si>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</si>
  <si>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</si>
  <si>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</si>
  <si>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</si>
  <si>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</si>
  <si>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</si>
  <si>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</si>
  <si>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</si>
  <si>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</si>
  <si>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</si>
  <si>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</si>
  <si>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</si>
  <si>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</si>
  <si>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</si>
  <si>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</si>
  <si>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</si>
  <si>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</si>
  <si>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</si>
  <si>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</si>
  <si>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</si>
  <si>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</si>
  <si>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</si>
  <si>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</si>
  <si>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</si>
  <si>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</si>
  <si>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</si>
  <si>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</si>
  <si>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</si>
  <si>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</si>
  <si>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</si>
  <si>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</si>
  <si>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</si>
  <si>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</si>
  <si>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</si>
  <si>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</si>
  <si>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</si>
  <si>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</si>
  <si>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</si>
  <si>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</si>
  <si>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</si>
  <si>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</si>
  <si>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</si>
  <si>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</si>
  <si>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</si>
  <si>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</si>
  <si>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</si>
  <si>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</si>
  <si>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</si>
  <si>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</si>
  <si>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</si>
  <si>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</si>
  <si>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</si>
  <si>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</si>
  <si>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</si>
  <si>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</si>
  <si>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</si>
  <si>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</si>
  <si>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</si>
  <si>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</si>
  <si>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</si>
  <si>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</si>
  <si>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</si>
  <si>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</si>
  <si>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</si>
  <si>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</si>
  <si>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</si>
  <si>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</si>
  <si>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</si>
  <si>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</si>
  <si>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</si>
  <si>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</si>
  <si>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</si>
  <si>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</si>
  <si>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</si>
  <si>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</si>
  <si>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</si>
  <si>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</si>
  <si>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</si>
  <si>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</si>
  <si>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</si>
  <si>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</si>
  <si>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</si>
  <si>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</si>
  <si>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</si>
  <si>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</si>
  <si>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</si>
  <si>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</si>
  <si>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</si>
  <si>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</si>
  <si>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</si>
  <si>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</si>
  <si>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</si>
  <si>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</si>
  <si>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</si>
  <si>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</si>
  <si>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</si>
  <si>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</si>
  <si>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</si>
  <si>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</si>
  <si>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</si>
  <si>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</si>
  <si>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</si>
  <si>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</si>
  <si>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</si>
  <si>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</si>
  <si>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</si>
  <si>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</si>
  <si>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</si>
  <si>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</si>
  <si>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</si>
  <si>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</si>
  <si>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</si>
  <si>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</si>
  <si>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</si>
  <si>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</si>
  <si>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</si>
  <si>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</si>
  <si>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</si>
  <si>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</si>
  <si>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</si>
  <si>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</si>
  <si>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</si>
  <si>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</si>
  <si>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</si>
  <si>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</si>
  <si>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</si>
  <si>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</si>
  <si>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</si>
  <si>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</si>
  <si>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</si>
  <si>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</si>
  <si>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</si>
  <si>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</si>
  <si>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</si>
  <si>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</si>
  <si>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</si>
  <si>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</si>
  <si>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</si>
  <si>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</si>
  <si>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</si>
  <si>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</si>
  <si>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</si>
  <si>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</si>
  <si>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</si>
  <si>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</si>
  <si>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</si>
  <si>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</si>
  <si>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</si>
  <si>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</si>
  <si>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</si>
  <si>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</si>
  <si>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</si>
  <si>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</si>
  <si>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</si>
  <si>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</si>
  <si>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</si>
  <si>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</si>
  <si>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</si>
  <si>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</si>
  <si>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</si>
  <si>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</si>
  <si>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</si>
  <si>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</si>
  <si>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</si>
  <si>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</si>
  <si>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</si>
  <si>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</si>
  <si>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</si>
  <si>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</si>
  <si>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</si>
  <si>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</si>
  <si>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</si>
  <si>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</si>
  <si>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</si>
  <si>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</si>
  <si>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</si>
  <si>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</si>
  <si>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</si>
  <si>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</si>
  <si>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</si>
  <si>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</si>
  <si>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</si>
  <si>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</si>
  <si>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</si>
  <si>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</si>
  <si>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</si>
  <si>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</si>
  <si>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</si>
  <si>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</si>
  <si>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</si>
  <si>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</si>
  <si>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</si>
  <si>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</si>
  <si>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</si>
  <si>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</si>
  <si>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</si>
  <si>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</si>
  <si>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</si>
  <si>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</si>
  <si>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</si>
  <si>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</si>
  <si>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</si>
  <si>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</si>
  <si>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</si>
  <si>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</si>
  <si>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</si>
  <si>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</si>
  <si>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</si>
  <si>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</si>
  <si>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</si>
  <si>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</si>
  <si>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</si>
  <si>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</si>
  <si>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</si>
  <si>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</si>
  <si>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</si>
  <si>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</si>
  <si>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</si>
  <si>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</si>
  <si>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</si>
  <si>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</si>
  <si>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</si>
  <si>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</si>
  <si>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</si>
  <si>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</si>
  <si>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</si>
  <si>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</si>
  <si>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</si>
  <si>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</si>
  <si>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</si>
  <si>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</si>
  <si>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</si>
  <si>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</si>
  <si>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</si>
  <si>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</si>
  <si>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</si>
  <si>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</si>
  <si>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</si>
  <si>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</si>
  <si>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</si>
  <si>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</si>
  <si>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</si>
  <si>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</si>
  <si>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</si>
  <si>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</si>
  <si>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</si>
  <si>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</si>
  <si>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</si>
  <si>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</si>
  <si>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</si>
  <si>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</si>
  <si>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</si>
  <si>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</si>
  <si>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</si>
  <si>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</si>
  <si>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</si>
  <si>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</si>
  <si>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</si>
  <si>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</si>
  <si>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</si>
  <si>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</si>
  <si>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</si>
  <si>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</si>
  <si>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</si>
  <si>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</si>
  <si>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</si>
  <si>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</si>
  <si>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</si>
  <si>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</si>
  <si>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</si>
  <si>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</si>
  <si>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</si>
  <si>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</si>
  <si>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</si>
  <si>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</si>
  <si>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</si>
  <si>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</si>
  <si>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</si>
  <si>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</si>
  <si>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</si>
  <si>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</si>
  <si>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</si>
  <si>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</si>
  <si>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</si>
  <si>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</si>
  <si>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</si>
  <si>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</si>
  <si>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</si>
  <si>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</si>
  <si>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</si>
  <si>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</si>
  <si>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</si>
  <si>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</si>
  <si>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</si>
  <si>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</si>
  <si>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</si>
  <si>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</si>
  <si>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</si>
  <si>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</si>
  <si>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</si>
  <si>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</si>
  <si>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</si>
  <si>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</si>
  <si>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</si>
  <si>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</si>
  <si>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</si>
  <si>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</si>
  <si>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</si>
  <si>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</si>
  <si>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</si>
  <si>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</si>
  <si>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</si>
  <si>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</si>
  <si>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</si>
  <si>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</si>
  <si>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</si>
  <si>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</si>
  <si>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</si>
  <si>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</si>
  <si>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</si>
  <si>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</si>
  <si>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</si>
  <si>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</si>
  <si>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</si>
  <si>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</si>
  <si>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</si>
  <si>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</si>
  <si>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</si>
  <si>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</si>
  <si>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</si>
  <si>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</si>
  <si>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</si>
  <si>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</si>
  <si>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</si>
  <si>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</si>
  <si>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</si>
  <si>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</si>
  <si>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</si>
  <si>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</si>
  <si>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</si>
  <si>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</si>
  <si>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</si>
  <si>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</si>
  <si>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</si>
  <si>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</si>
  <si>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</si>
  <si>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</si>
  <si>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</si>
  <si>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</si>
  <si>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</si>
  <si>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</si>
  <si>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</si>
  <si>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</si>
  <si>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</si>
  <si>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</si>
  <si>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</si>
  <si>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</si>
  <si>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</si>
  <si>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</si>
  <si>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</si>
  <si>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</si>
  <si>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</si>
  <si>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</si>
  <si>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</si>
  <si>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</si>
  <si>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</si>
  <si>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</si>
  <si>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</si>
  <si>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</si>
  <si>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</si>
  <si>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</si>
  <si>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</si>
  <si>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</si>
  <si>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</si>
  <si>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</si>
  <si>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</si>
  <si>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</si>
  <si>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</si>
  <si>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</si>
  <si>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</si>
  <si>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</si>
  <si>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</si>
  <si>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</si>
  <si>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</si>
  <si>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</si>
  <si>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</si>
  <si>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</si>
  <si>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</si>
  <si>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</si>
  <si>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</si>
  <si>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</si>
  <si>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</si>
  <si>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</si>
  <si>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</si>
  <si>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</si>
  <si>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</si>
  <si>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</si>
  <si>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</si>
  <si>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</si>
  <si>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</si>
  <si>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</si>
  <si>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</si>
  <si>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</si>
  <si>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</si>
  <si>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</si>
  <si>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</si>
  <si>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</si>
  <si>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</si>
  <si>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</si>
  <si>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</si>
  <si>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</si>
  <si>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</si>
  <si>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</si>
  <si>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</si>
  <si>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</si>
  <si>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</si>
  <si>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</si>
  <si>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</si>
  <si>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</si>
  <si>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</si>
  <si>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</si>
  <si>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</si>
  <si>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</si>
  <si>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</si>
  <si>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</si>
  <si>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</si>
  <si>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</si>
  <si>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</si>
  <si>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</si>
  <si>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</si>
  <si>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</si>
  <si>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</si>
  <si>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</si>
  <si>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</si>
  <si>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</si>
  <si>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</si>
  <si>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</si>
  <si>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</si>
  <si>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</si>
  <si>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</si>
  <si>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</si>
  <si>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</si>
  <si>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</si>
  <si>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</si>
  <si>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</si>
  <si>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</si>
  <si>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</si>
  <si>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</si>
  <si>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</si>
  <si>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</si>
  <si>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</si>
  <si>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</si>
  <si>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</si>
  <si>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</si>
  <si>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</si>
  <si>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</si>
  <si>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</si>
  <si>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</si>
  <si>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</si>
  <si>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</si>
  <si>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</si>
  <si>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</si>
  <si>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</si>
  <si>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</si>
  <si>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</si>
  <si>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</si>
  <si>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</si>
  <si>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</si>
  <si>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</si>
  <si>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</si>
  <si>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</si>
  <si>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</si>
  <si>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</si>
  <si>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</si>
  <si>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</si>
  <si>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</si>
  <si>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</si>
  <si>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</si>
  <si>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</si>
  <si>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</si>
  <si>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</si>
  <si>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</si>
  <si>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</si>
  <si>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</si>
  <si>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</si>
  <si>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</si>
  <si>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</si>
  <si>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</si>
  <si>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</si>
  <si>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</si>
  <si>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</si>
  <si>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</si>
  <si>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</si>
  <si>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</si>
  <si>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</si>
  <si>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</si>
  <si>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</si>
  <si>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</si>
  <si>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</si>
  <si>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</si>
  <si>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</si>
  <si>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</si>
  <si>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</si>
  <si>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</si>
  <si>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</si>
  <si>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</si>
  <si>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</si>
  <si>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</si>
  <si>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</si>
  <si>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</si>
  <si>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</si>
  <si>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</si>
  <si>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</si>
  <si>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</si>
  <si>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</si>
  <si>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</si>
  <si>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</si>
  <si>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</si>
  <si>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</si>
  <si>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</si>
  <si>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</si>
  <si>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</si>
  <si>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</si>
  <si>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</si>
  <si>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</si>
  <si>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</si>
  <si>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</si>
  <si>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</si>
  <si>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</si>
  <si>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</si>
  <si>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</si>
  <si>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</si>
  <si>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</si>
  <si>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</si>
  <si>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</si>
  <si>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</si>
  <si>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</si>
  <si>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</si>
  <si>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</si>
  <si>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</si>
  <si>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</si>
  <si>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</si>
  <si>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</si>
  <si>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</si>
  <si>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</si>
  <si>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</si>
  <si>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</si>
  <si>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</si>
  <si>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</si>
  <si>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</si>
  <si>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</si>
  <si>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</si>
  <si>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</si>
  <si>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</si>
  <si>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</si>
  <si>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</si>
  <si>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</si>
  <si>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</si>
  <si>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</si>
  <si>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</si>
  <si>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</si>
  <si>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</si>
  <si>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</si>
  <si>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</si>
  <si>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</si>
  <si>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</si>
  <si>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</si>
  <si>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</si>
  <si>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</si>
  <si>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</si>
  <si>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</si>
  <si>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</si>
  <si>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</si>
  <si>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</si>
  <si>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</si>
  <si>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</si>
  <si>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</si>
  <si>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</si>
  <si>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</si>
  <si>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</si>
  <si>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</si>
  <si>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</si>
  <si>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</si>
  <si>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</si>
  <si>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</si>
  <si>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</si>
  <si>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</si>
  <si>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</si>
  <si>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</si>
  <si>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</si>
  <si>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</si>
  <si>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</si>
  <si>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</si>
  <si>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</si>
  <si>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</si>
  <si>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</si>
  <si>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</si>
  <si>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</si>
  <si>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</si>
  <si>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</si>
  <si>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</si>
  <si>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</si>
  <si>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</si>
  <si>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</si>
  <si>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</si>
  <si>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</si>
  <si>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</si>
  <si>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</si>
  <si>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</si>
  <si>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</si>
  <si>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</si>
  <si>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</si>
  <si>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</si>
  <si>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</si>
  <si>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</si>
  <si>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</si>
  <si>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</si>
  <si>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</si>
  <si>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</si>
  <si>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</si>
  <si>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</si>
  <si>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</si>
  <si>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</si>
  <si>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</si>
  <si>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</si>
  <si>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</si>
  <si>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</si>
  <si>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</si>
  <si>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</si>
  <si>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</si>
  <si>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</si>
  <si>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</si>
  <si>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</si>
  <si>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</si>
  <si>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</si>
  <si>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</si>
  <si>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</si>
  <si>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</si>
  <si>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</si>
  <si>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</si>
  <si>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</si>
  <si>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</si>
  <si>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</si>
  <si>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</si>
  <si>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</si>
  <si>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</si>
  <si>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</si>
  <si>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</si>
  <si>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</si>
  <si>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</si>
  <si>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</si>
  <si>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</si>
  <si>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</si>
  <si>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</si>
  <si>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</si>
  <si>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</si>
  <si>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</si>
  <si>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</si>
  <si>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</si>
  <si>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</si>
  <si>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</si>
  <si>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</si>
  <si>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</si>
  <si>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</si>
  <si>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</si>
  <si>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</si>
  <si>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</si>
  <si>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</si>
  <si>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</si>
  <si>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</si>
  <si>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</si>
  <si>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</si>
  <si>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</si>
  <si>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</si>
  <si>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</si>
  <si>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</si>
  <si>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</si>
  <si>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</si>
  <si>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</si>
  <si>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</si>
  <si>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</si>
  <si>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</si>
  <si>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</si>
  <si>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</si>
  <si>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</si>
  <si>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</si>
  <si>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</si>
  <si>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</si>
  <si>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</si>
  <si>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</si>
  <si>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</si>
  <si>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</si>
  <si>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</si>
  <si>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</si>
  <si>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</si>
  <si>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</si>
  <si>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</si>
  <si>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</si>
  <si>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</si>
  <si>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</si>
  <si>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</si>
  <si>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</si>
  <si>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</si>
  <si>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</si>
  <si>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</si>
  <si>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</si>
  <si>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</si>
  <si>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</si>
  <si>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</si>
  <si>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</si>
  <si>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</si>
  <si>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</si>
  <si>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</si>
  <si>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</si>
  <si>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</si>
  <si>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</si>
  <si>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</si>
  <si>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</si>
  <si>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</si>
  <si>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</si>
  <si>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</si>
  <si>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</si>
  <si>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</si>
  <si>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</si>
  <si>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</si>
  <si>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</si>
  <si>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</si>
  <si>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</si>
  <si>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</si>
  <si>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</si>
  <si>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</si>
  <si>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</si>
  <si>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</si>
  <si>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</si>
  <si>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</si>
  <si>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</si>
  <si>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</si>
  <si>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</si>
  <si>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</si>
  <si>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</si>
  <si>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</si>
  <si>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</si>
  <si>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</si>
  <si>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</si>
  <si>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</si>
  <si>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</si>
  <si>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</si>
  <si>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</si>
  <si>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</si>
  <si>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</si>
  <si>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</si>
  <si>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</si>
  <si>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</si>
  <si>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</si>
  <si>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</si>
  <si>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</si>
  <si>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</si>
  <si>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</si>
  <si>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</si>
  <si>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</si>
  <si>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</si>
  <si>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</si>
  <si>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</si>
  <si>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</si>
  <si>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</si>
  <si>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</si>
  <si>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</si>
  <si>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</si>
  <si>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</si>
  <si>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</si>
  <si>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</si>
  <si>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</si>
  <si>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</si>
  <si>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</si>
  <si>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</si>
  <si>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</si>
  <si>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</si>
  <si>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</si>
  <si>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</si>
  <si>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</si>
  <si>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</si>
  <si>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</si>
  <si>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</si>
  <si>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</si>
  <si>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</si>
  <si>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</si>
  <si>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</si>
  <si>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</si>
  <si>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</si>
  <si>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</si>
  <si>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</si>
  <si>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</si>
  <si>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</si>
  <si>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</si>
  <si>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</si>
  <si>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</si>
  <si>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</si>
  <si>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</si>
  <si>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</si>
  <si>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</si>
  <si>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</si>
  <si>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</si>
  <si>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</si>
  <si>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</si>
  <si>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</si>
  <si>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</si>
  <si>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</si>
  <si>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</si>
  <si>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</si>
  <si>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</si>
  <si>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</si>
  <si>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</si>
  <si>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</si>
  <si>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</si>
  <si>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</si>
  <si>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</si>
  <si>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</si>
  <si>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</si>
  <si>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</si>
  <si>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</si>
  <si>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</si>
  <si>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</si>
  <si>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</si>
  <si>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</si>
  <si>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</si>
  <si>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</si>
  <si>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</si>
  <si>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</si>
  <si>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</si>
  <si>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</si>
  <si>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</si>
  <si>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</si>
  <si>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</si>
  <si>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</si>
  <si>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</si>
  <si>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</si>
  <si>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</si>
  <si>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</si>
  <si>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</si>
  <si>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</si>
  <si>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</si>
  <si>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</si>
  <si>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</si>
  <si>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</si>
  <si>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</si>
  <si>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</si>
  <si>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</si>
  <si>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</si>
  <si>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</si>
  <si>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</si>
  <si>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</si>
  <si>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</si>
  <si>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</si>
  <si>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</si>
  <si>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</si>
  <si>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</si>
  <si>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</si>
  <si>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</si>
  <si>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</si>
  <si>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</si>
  <si>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</si>
  <si>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</si>
  <si>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</si>
  <si>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</si>
  <si>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</si>
  <si>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</si>
  <si>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</si>
  <si>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</si>
  <si>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</si>
  <si>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</si>
  <si>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</si>
  <si>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</si>
  <si>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</si>
  <si>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</si>
  <si>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</si>
  <si>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</si>
  <si>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</si>
  <si>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</si>
  <si>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</si>
  <si>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</si>
  <si>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</si>
  <si>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</si>
  <si>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</si>
  <si>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</si>
  <si>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</si>
  <si>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</si>
  <si>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</si>
  <si>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</si>
  <si>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</si>
  <si>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</si>
  <si>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</si>
  <si>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</si>
  <si>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</si>
  <si>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</si>
  <si>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</si>
  <si>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</si>
  <si>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</si>
  <si>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</si>
  <si>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</si>
  <si>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</si>
  <si>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</si>
  <si>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</si>
  <si>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</si>
  <si>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</si>
  <si>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</si>
  <si>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</si>
  <si>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</si>
  <si>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</si>
  <si>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</si>
  <si>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</si>
  <si>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</si>
  <si>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</si>
  <si>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</si>
  <si>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</si>
  <si>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</si>
  <si>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</si>
  <si>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</si>
  <si>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</si>
  <si>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</si>
  <si>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</si>
  <si>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</si>
  <si>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</si>
  <si>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</si>
  <si>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</si>
  <si>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</si>
  <si>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</si>
  <si>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</si>
  <si>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</si>
  <si>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</si>
  <si>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</si>
  <si>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</si>
  <si>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</si>
  <si>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</si>
  <si>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</si>
  <si>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</si>
  <si>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</si>
  <si>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</si>
  <si>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</si>
  <si>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</si>
  <si>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</si>
  <si>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</si>
  <si>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</si>
  <si>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</si>
  <si>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</si>
  <si>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</si>
  <si>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</si>
  <si>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</si>
  <si>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</si>
  <si>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</si>
  <si>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</si>
  <si>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</si>
  <si>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</si>
  <si>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</si>
  <si>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</si>
  <si>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</si>
  <si>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</si>
  <si>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</si>
  <si>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</si>
  <si>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</si>
  <si>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</si>
  <si>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</si>
  <si>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</si>
  <si>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</si>
  <si>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</si>
  <si>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</si>
  <si>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</si>
  <si>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</si>
  <si>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</si>
  <si>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</si>
  <si>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</si>
  <si>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</si>
  <si>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</si>
  <si>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</si>
  <si>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</si>
  <si>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</si>
  <si>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</si>
  <si>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</si>
  <si>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</si>
  <si>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</si>
  <si>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</si>
  <si>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</si>
  <si>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</si>
  <si>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</si>
  <si>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</si>
  <si>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</si>
  <si>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</si>
  <si>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</si>
  <si>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</si>
  <si>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</si>
  <si>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</si>
  <si>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</si>
  <si>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</si>
  <si>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</si>
  <si>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</si>
  <si>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</si>
  <si>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</si>
  <si>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</si>
  <si>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</si>
  <si>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</si>
  <si>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</si>
  <si>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</si>
  <si>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</si>
  <si>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</si>
  <si>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</si>
  <si>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</si>
  <si>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</si>
  <si>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</si>
  <si>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</si>
  <si>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</si>
  <si>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</si>
  <si>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</si>
  <si>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</si>
  <si>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</si>
  <si>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</si>
  <si>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</si>
  <si>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</si>
  <si>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</si>
  <si>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</si>
  <si>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</si>
  <si>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</si>
  <si>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</si>
  <si>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</si>
  <si>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</si>
  <si>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</si>
  <si>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</si>
  <si>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</si>
  <si>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</si>
  <si>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</si>
  <si>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</si>
  <si>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</si>
  <si>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</si>
  <si>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</si>
  <si>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</si>
  <si>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</si>
  <si>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</si>
  <si>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</si>
  <si>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</si>
  <si>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</si>
  <si>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</si>
  <si>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</si>
  <si>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</si>
  <si>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</si>
  <si>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</si>
  <si>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</si>
  <si>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</si>
  <si>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</si>
  <si>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</si>
  <si>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</si>
  <si>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</si>
  <si>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</si>
  <si>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</si>
  <si>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</si>
  <si>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</si>
  <si>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</si>
  <si>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</si>
  <si>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</si>
  <si>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</si>
  <si>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</si>
  <si>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</si>
  <si>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</si>
  <si>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</si>
  <si>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</si>
  <si>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</si>
  <si>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</si>
  <si>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</si>
  <si>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</si>
  <si>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</si>
  <si>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</si>
  <si>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</si>
  <si>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</si>
  <si>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</si>
  <si>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</si>
  <si>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</si>
  <si>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</si>
  <si>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</si>
  <si>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</si>
  <si>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</si>
  <si>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</si>
  <si>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</si>
  <si>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</si>
  <si>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</si>
  <si>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</si>
  <si>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</si>
  <si>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</si>
  <si>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</si>
  <si>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</si>
  <si>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</si>
  <si>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</si>
  <si>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</si>
  <si>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</si>
  <si>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</si>
  <si>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</si>
  <si>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</si>
  <si>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</si>
  <si>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</si>
  <si>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</si>
  <si>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</si>
  <si>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</si>
  <si>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</si>
  <si>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</si>
  <si>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</si>
  <si>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</si>
  <si>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</si>
  <si>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</si>
  <si>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</si>
  <si>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</si>
  <si>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</si>
  <si>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</si>
  <si>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</si>
  <si>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</si>
  <si>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</si>
  <si>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</si>
  <si>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</si>
  <si>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</si>
  <si>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</si>
  <si>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</si>
  <si>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</si>
  <si>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</si>
  <si>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</si>
  <si>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</si>
  <si>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</si>
  <si>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</si>
  <si>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</si>
  <si>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</si>
  <si>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</si>
  <si>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</si>
  <si>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</si>
  <si>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</si>
  <si>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</si>
  <si>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</si>
  <si>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</si>
  <si>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</si>
  <si>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</si>
  <si>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</si>
  <si>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</si>
  <si>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</si>
  <si>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</si>
  <si>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</si>
  <si>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</si>
  <si>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</si>
  <si>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</si>
  <si>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</si>
  <si>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</si>
  <si>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</si>
  <si>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</si>
  <si>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</si>
  <si>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</si>
  <si>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</si>
  <si>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</si>
  <si>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</si>
  <si>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</si>
  <si>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</si>
  <si>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</si>
  <si>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</si>
  <si>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</si>
  <si>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</si>
  <si>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</si>
  <si>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</si>
  <si>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</si>
  <si>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</si>
  <si>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</si>
  <si>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</si>
  <si>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</si>
  <si>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</si>
  <si>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</si>
  <si>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</si>
  <si>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</si>
  <si>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</si>
  <si>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</si>
  <si>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</si>
  <si>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</si>
  <si>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</si>
  <si>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</si>
  <si>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</si>
  <si>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</si>
  <si>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</si>
  <si>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</si>
  <si>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</si>
  <si>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</si>
  <si>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</si>
  <si>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</si>
  <si>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</si>
  <si>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</si>
  <si>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</si>
  <si>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</si>
  <si>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</si>
  <si>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</si>
  <si>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</si>
  <si>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</si>
  <si>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</si>
  <si>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</si>
  <si>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</si>
  <si>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</si>
  <si>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</si>
  <si>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</si>
  <si>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</si>
  <si>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</si>
  <si>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</si>
  <si>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</si>
  <si>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</si>
  <si>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</si>
  <si>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</si>
  <si>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</si>
  <si>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</si>
  <si>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</si>
  <si>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</si>
  <si>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</si>
  <si>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</si>
  <si>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</si>
  <si>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</si>
  <si>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</si>
  <si>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</si>
  <si>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</si>
  <si>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</si>
  <si>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</si>
  <si>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</si>
  <si>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</si>
  <si>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</si>
  <si>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</si>
  <si>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</si>
  <si>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</si>
  <si>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</si>
  <si>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</si>
  <si>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</si>
  <si>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</si>
  <si>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</si>
  <si>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</si>
  <si>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</si>
  <si>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</si>
  <si>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</si>
  <si>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</si>
  <si>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</si>
  <si>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</si>
  <si>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</si>
  <si>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</si>
  <si>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</si>
  <si>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</si>
  <si>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</si>
  <si>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</si>
  <si>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</si>
  <si>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</si>
  <si>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</si>
  <si>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</si>
  <si>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</si>
  <si>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</si>
  <si>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</si>
  <si>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</si>
  <si>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</si>
  <si>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</si>
  <si>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</si>
  <si>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</si>
  <si>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</si>
  <si>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</si>
  <si>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</si>
  <si>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</si>
  <si>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</si>
  <si>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</si>
  <si>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</si>
  <si>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</si>
  <si>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</si>
  <si>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</si>
  <si>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</si>
  <si>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</si>
  <si>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</si>
  <si>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</si>
  <si>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</si>
  <si>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</si>
  <si>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</si>
  <si>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</si>
  <si>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</si>
  <si>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</si>
  <si>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</si>
  <si>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</si>
  <si>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</si>
  <si>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</si>
  <si>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</si>
  <si>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</si>
  <si>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</si>
  <si>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</si>
  <si>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</si>
  <si>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</si>
  <si>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</si>
  <si>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</si>
  <si>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</si>
  <si>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</si>
  <si>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</si>
  <si>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</si>
  <si>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</si>
  <si>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</si>
  <si>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</si>
  <si>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</si>
  <si>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</si>
  <si>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</si>
  <si>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</si>
  <si>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</si>
  <si>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</si>
  <si>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</si>
  <si>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</si>
  <si>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</si>
  <si>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</si>
  <si>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</si>
  <si>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</si>
  <si>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</si>
  <si>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</si>
  <si>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</si>
  <si>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</si>
  <si>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</si>
  <si>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</si>
  <si>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</si>
  <si>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</si>
  <si>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</si>
  <si>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</si>
  <si>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</si>
  <si>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</si>
  <si>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</si>
  <si>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</si>
  <si>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</si>
  <si>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</si>
  <si>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</si>
  <si>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</si>
  <si>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</si>
  <si>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</si>
  <si>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</si>
  <si>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</si>
  <si>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</si>
  <si>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</si>
  <si>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</si>
  <si>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</si>
  <si>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</si>
  <si>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</si>
  <si>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</si>
  <si>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</si>
  <si>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</si>
  <si>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</si>
  <si>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</si>
  <si>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</si>
  <si>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</si>
  <si>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</si>
  <si>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</si>
  <si>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</si>
  <si>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</si>
  <si>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</si>
  <si>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</si>
  <si>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</si>
  <si>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</si>
  <si>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</si>
  <si>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</si>
  <si>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</si>
  <si>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</si>
  <si>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</si>
  <si>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</si>
  <si>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</si>
  <si>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</si>
  <si>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</si>
  <si>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</si>
  <si>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</si>
  <si>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</si>
  <si>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</si>
  <si>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</si>
  <si>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</si>
  <si>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</si>
  <si>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</si>
  <si>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</si>
  <si>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</si>
  <si>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</si>
  <si>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</si>
  <si>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</si>
  <si>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</si>
  <si>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</si>
  <si>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</si>
  <si>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</si>
  <si>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</si>
  <si>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</si>
  <si>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</si>
  <si>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</si>
  <si>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</si>
  <si>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</si>
  <si>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</si>
  <si>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</si>
  <si>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</si>
  <si>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</si>
  <si>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</si>
  <si>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</si>
  <si>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</si>
  <si>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</si>
  <si>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</si>
  <si>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</si>
  <si>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</si>
  <si>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</si>
  <si>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</si>
  <si>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</si>
  <si>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</si>
  <si>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</si>
  <si>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</si>
  <si>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</si>
  <si>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</si>
  <si>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</si>
  <si>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</si>
  <si>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</si>
  <si>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</si>
  <si>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</si>
  <si>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</si>
  <si>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</si>
  <si>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</si>
  <si>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</si>
  <si>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</si>
  <si>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</si>
  <si>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</si>
  <si>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</si>
  <si>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</si>
  <si>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</si>
  <si>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</si>
  <si>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</si>
  <si>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</si>
  <si>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</si>
  <si>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</si>
  <si>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</si>
  <si>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</si>
  <si>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</si>
  <si>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</si>
  <si>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</si>
  <si>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</si>
  <si>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</si>
  <si>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</si>
  <si>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</si>
  <si>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</si>
  <si>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</si>
  <si>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</si>
  <si>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</si>
  <si>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</si>
  <si>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</si>
  <si>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</si>
  <si>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</si>
  <si>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</si>
  <si>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</si>
  <si>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</si>
  <si>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</si>
  <si>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</si>
  <si>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</si>
  <si>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</si>
  <si>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</si>
  <si>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</si>
  <si>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</si>
  <si>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</si>
  <si>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</si>
  <si>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</si>
  <si>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</si>
  <si>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</si>
  <si>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</si>
  <si>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</si>
  <si>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</si>
  <si>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</si>
  <si>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</si>
  <si>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</si>
  <si>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</si>
  <si>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</si>
  <si>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</si>
  <si>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</si>
  <si>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</si>
  <si>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</si>
  <si>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</si>
  <si>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</si>
  <si>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</si>
  <si>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</si>
  <si>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</si>
  <si>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</si>
  <si>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</si>
  <si>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</si>
  <si>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</si>
  <si>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</si>
  <si>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</si>
  <si>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</si>
  <si>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</si>
  <si>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</si>
  <si>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</si>
  <si>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</si>
  <si>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</si>
  <si>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</si>
  <si>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</si>
  <si>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</si>
  <si>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</si>
  <si>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</si>
  <si>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</si>
  <si>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</si>
  <si>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</si>
  <si>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</si>
  <si>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</si>
  <si>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</si>
  <si>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</si>
  <si>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</si>
  <si>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</si>
  <si>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</si>
  <si>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</si>
  <si>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</si>
  <si>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</si>
  <si>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</si>
  <si>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</si>
  <si>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</si>
  <si>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</si>
  <si>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</si>
  <si>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</si>
  <si>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</si>
  <si>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</si>
  <si>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</si>
  <si>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</si>
  <si>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</si>
  <si>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</si>
  <si>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</si>
  <si>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</si>
  <si>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</si>
  <si>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</si>
  <si>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</si>
  <si>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</si>
  <si>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</si>
  <si>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</si>
  <si>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</si>
  <si>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</si>
  <si>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</si>
  <si>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</si>
  <si>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</si>
  <si>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</si>
  <si>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</si>
  <si>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</si>
  <si>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</si>
  <si>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</si>
  <si>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</si>
  <si>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</si>
  <si>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</si>
  <si>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</si>
  <si>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</si>
  <si>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</si>
  <si>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</si>
  <si>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</si>
  <si>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</si>
  <si>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</si>
  <si>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</si>
  <si>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</si>
  <si>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</si>
  <si>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</si>
  <si>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</si>
  <si>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</si>
  <si>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</si>
  <si>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</si>
  <si>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</si>
  <si>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</si>
  <si>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</si>
  <si>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</si>
  <si>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</si>
  <si>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</si>
  <si>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</si>
  <si>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</si>
  <si>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</si>
  <si>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</si>
  <si>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</si>
  <si>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</si>
  <si>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</si>
  <si>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</si>
  <si>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</si>
  <si>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</si>
  <si>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</si>
  <si>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</si>
  <si>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</si>
  <si>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</si>
  <si>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</si>
  <si>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</si>
  <si>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</si>
  <si>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</si>
  <si>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</si>
  <si>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</si>
  <si>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</si>
  <si>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</si>
  <si>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</si>
  <si>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</si>
  <si>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</si>
  <si>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</si>
  <si>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</si>
  <si>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</si>
  <si>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</si>
  <si>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</si>
  <si>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</si>
  <si>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</si>
  <si>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</si>
  <si>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</si>
  <si>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</si>
  <si>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</si>
  <si>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</si>
  <si>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</si>
  <si>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</si>
  <si>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</si>
  <si>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</si>
  <si>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</si>
  <si>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</si>
  <si>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</si>
  <si>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</si>
  <si>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</si>
  <si>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</si>
  <si>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</si>
  <si>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</si>
  <si>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</si>
  <si>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</si>
  <si>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</si>
  <si>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</si>
  <si>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</si>
  <si>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</si>
  <si>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</si>
  <si>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</si>
  <si>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</si>
  <si>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</si>
  <si>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</si>
  <si>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</si>
  <si>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</si>
  <si>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</si>
  <si>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</si>
  <si>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</si>
  <si>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</si>
  <si>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</si>
  <si>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</si>
  <si>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</si>
  <si>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</si>
  <si>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</si>
  <si>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</si>
  <si>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</si>
  <si>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</si>
  <si>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</si>
  <si>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</si>
  <si>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</si>
  <si>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</si>
  <si>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</si>
  <si>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</si>
  <si>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</si>
  <si>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</si>
  <si>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</si>
  <si>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</si>
  <si>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</si>
  <si>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</si>
  <si>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</si>
  <si>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</si>
  <si>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</si>
  <si>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</si>
  <si>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</si>
  <si>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</si>
  <si>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</si>
  <si>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</si>
  <si>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</si>
  <si>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</si>
  <si>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</si>
  <si>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</si>
  <si>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</si>
  <si>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</si>
  <si>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</si>
  <si>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</si>
  <si>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</si>
  <si>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</si>
  <si>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</si>
  <si>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</si>
  <si>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</si>
  <si>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</si>
  <si>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</si>
  <si>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</si>
  <si>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</si>
  <si>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</si>
  <si>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</si>
  <si>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</si>
  <si>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</si>
  <si>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</si>
  <si>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</si>
  <si>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</si>
  <si>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</si>
  <si>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</si>
  <si>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</si>
  <si>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</si>
  <si>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</si>
  <si>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</si>
  <si>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</si>
  <si>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</si>
  <si>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</si>
  <si>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</si>
  <si>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</si>
  <si>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</si>
  <si>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</si>
  <si>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</si>
  <si>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</si>
  <si>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</si>
  <si>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</si>
  <si>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</si>
  <si>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</si>
  <si>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</si>
  <si>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</si>
  <si>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</si>
  <si>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</si>
  <si>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</si>
  <si>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</si>
  <si>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</si>
  <si>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</si>
  <si>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</si>
  <si>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</si>
  <si>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</si>
  <si>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</si>
  <si>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</si>
  <si>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</si>
  <si>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</si>
  <si>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</si>
  <si>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</si>
  <si>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</si>
  <si>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</si>
  <si>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</si>
  <si>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</si>
  <si>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</si>
  <si>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</si>
  <si>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</si>
  <si>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</si>
  <si>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</si>
  <si>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</si>
  <si>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</si>
  <si>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</si>
  <si>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</si>
  <si>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</si>
  <si>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</si>
  <si>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</si>
  <si>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</si>
  <si>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</si>
  <si>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</si>
  <si>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</si>
  <si>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</si>
  <si>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</si>
  <si>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</si>
  <si>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</si>
  <si>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</si>
  <si>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</si>
  <si>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</si>
  <si>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</si>
  <si>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</si>
  <si>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</si>
  <si>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</si>
  <si>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</si>
  <si>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</si>
  <si>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</si>
  <si>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</si>
  <si>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</si>
  <si>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</si>
  <si>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</si>
  <si>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</si>
  <si>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</si>
  <si>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</si>
  <si>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</si>
  <si>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</si>
  <si>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</si>
  <si>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</si>
  <si>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</si>
  <si>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</si>
  <si>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</si>
  <si>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</si>
  <si>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</si>
  <si>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</si>
  <si>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</si>
  <si>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</si>
  <si>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</si>
  <si>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</si>
  <si>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</si>
  <si>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</si>
  <si>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</si>
  <si>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</si>
  <si>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</si>
  <si>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</si>
  <si>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</si>
  <si>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</si>
  <si>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</si>
  <si>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</si>
  <si>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</si>
  <si>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</si>
  <si>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</si>
  <si>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</si>
  <si>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</si>
  <si>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</si>
  <si>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</si>
  <si>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</si>
  <si>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</si>
  <si>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</si>
  <si>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</si>
  <si>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</si>
  <si>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</si>
  <si>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</si>
  <si>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</si>
  <si>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</si>
  <si>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</si>
  <si>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</si>
  <si>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</si>
  <si>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</si>
  <si>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</si>
  <si>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</si>
  <si>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</si>
  <si>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</si>
  <si>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</si>
  <si>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</si>
  <si>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</si>
  <si>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</si>
  <si>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</si>
  <si>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</si>
  <si>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</si>
  <si>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</si>
  <si>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</si>
  <si>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</si>
  <si>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</si>
  <si>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</si>
  <si>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</si>
  <si>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</si>
  <si>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</si>
  <si>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</si>
  <si>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</si>
  <si>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</si>
  <si>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</si>
  <si>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</si>
  <si>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</si>
  <si>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</si>
  <si>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</si>
  <si>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</si>
  <si>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</si>
  <si>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</si>
  <si>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</si>
  <si>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</si>
  <si>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</si>
  <si>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</si>
  <si>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</si>
  <si>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</si>
  <si>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</si>
  <si>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</si>
  <si>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</si>
  <si>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</si>
  <si>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</si>
  <si>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</si>
  <si>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</si>
  <si>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</si>
  <si>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</si>
  <si>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</si>
  <si>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</si>
  <si>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</si>
  <si>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</si>
  <si>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</si>
  <si>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</si>
  <si>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</si>
  <si>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</si>
  <si>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</si>
  <si>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</si>
  <si>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</si>
  <si>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</si>
  <si>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</si>
  <si>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</si>
  <si>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</si>
  <si>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</si>
  <si>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</si>
  <si>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</si>
  <si>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</si>
  <si>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</si>
  <si>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</si>
  <si>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</si>
  <si>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</si>
  <si>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</si>
  <si>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</si>
  <si>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</si>
  <si>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</si>
  <si>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</si>
  <si>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</si>
  <si>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</si>
  <si>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</si>
  <si>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</si>
  <si>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</si>
  <si>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</si>
  <si>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</si>
  <si>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</si>
  <si>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</si>
  <si>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</si>
  <si>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</si>
  <si>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</si>
  <si>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</si>
  <si>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</si>
  <si>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</si>
  <si>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</si>
  <si>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</si>
  <si>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</si>
  <si>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</si>
  <si>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</si>
  <si>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</si>
  <si>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</si>
  <si>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</si>
  <si>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</si>
  <si>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</si>
  <si>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</si>
  <si>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</si>
  <si>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</si>
  <si>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</si>
  <si>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</si>
  <si>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</si>
  <si>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</si>
  <si>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</si>
  <si>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</si>
  <si>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</si>
  <si>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</si>
  <si>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</si>
  <si>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</si>
  <si>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</si>
  <si>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</si>
  <si>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</si>
  <si>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</si>
  <si>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</si>
  <si>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</si>
  <si>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</si>
  <si>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</si>
  <si>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</si>
  <si>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</si>
  <si>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</si>
  <si>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</si>
  <si>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</si>
  <si>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</si>
  <si>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</si>
  <si>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</si>
  <si>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</si>
  <si>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</si>
  <si>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</si>
  <si>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</si>
  <si>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</si>
  <si>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</si>
  <si>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</si>
  <si>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</si>
  <si>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</si>
  <si>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</si>
  <si>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</si>
  <si>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</si>
  <si>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</si>
  <si>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</si>
  <si>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</si>
  <si>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</si>
  <si>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</si>
  <si>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</si>
  <si>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</si>
  <si>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</si>
  <si>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</si>
  <si>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</si>
  <si>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</si>
  <si>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</si>
  <si>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</si>
  <si>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</si>
  <si>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</si>
  <si>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</si>
  <si>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</si>
  <si>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</si>
  <si>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</si>
  <si>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</si>
  <si>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</si>
  <si>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</si>
  <si>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</si>
  <si>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</si>
  <si>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</si>
  <si>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</si>
  <si>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</si>
  <si>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</si>
  <si>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</si>
  <si>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</si>
  <si>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</si>
  <si>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</si>
  <si>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</si>
  <si>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</si>
  <si>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</si>
  <si>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</si>
  <si>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</si>
  <si>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</si>
  <si>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</si>
  <si>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</si>
  <si>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</si>
  <si>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</si>
  <si>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</si>
  <si>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</si>
  <si>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</si>
  <si>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</si>
  <si>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</si>
  <si>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</si>
  <si>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</si>
  <si>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</si>
  <si>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</si>
  <si>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</si>
  <si>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</si>
  <si>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</si>
  <si>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</si>
  <si>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</si>
  <si>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</si>
  <si>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</si>
  <si>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</si>
  <si>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</si>
  <si>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</si>
  <si>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</si>
  <si>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</si>
  <si>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</si>
  <si>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</si>
  <si>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</si>
  <si>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</si>
  <si>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</si>
  <si>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</si>
  <si>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</si>
  <si>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</si>
  <si>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</si>
  <si>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</si>
  <si>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</si>
  <si>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</si>
  <si>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</si>
  <si>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</si>
  <si>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</si>
  <si>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</si>
  <si>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</si>
  <si>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</si>
  <si>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</si>
  <si>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</si>
  <si>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</si>
  <si>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</si>
  <si>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</si>
  <si>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</si>
  <si>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</si>
  <si>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</si>
  <si>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</si>
  <si>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</si>
  <si>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</si>
  <si>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</si>
  <si>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</si>
  <si>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</si>
  <si>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</si>
  <si>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</si>
  <si>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</si>
  <si>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</si>
  <si>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</si>
  <si>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</si>
  <si>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</si>
  <si>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</si>
  <si>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</si>
  <si>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</si>
  <si>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</si>
  <si>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</si>
  <si>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</si>
  <si>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</si>
  <si>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</si>
  <si>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</si>
  <si>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</si>
  <si>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</si>
  <si>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</si>
  <si>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</si>
  <si>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</si>
  <si>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</si>
  <si>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</si>
  <si>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</si>
  <si>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</si>
  <si>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</si>
  <si>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</si>
  <si>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</si>
  <si>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</si>
  <si>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</si>
  <si>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</si>
  <si>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</si>
  <si>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</si>
  <si>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</si>
  <si>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</si>
  <si>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</si>
  <si>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</si>
  <si>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</si>
  <si>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</si>
  <si>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</si>
  <si>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</si>
  <si>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</si>
  <si>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</si>
  <si>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</si>
  <si>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</si>
  <si>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</si>
  <si>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</si>
  <si>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</si>
  <si>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</si>
  <si>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</si>
  <si>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</si>
  <si>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</si>
  <si>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</si>
  <si>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</si>
  <si>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</si>
  <si>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</si>
  <si>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</si>
  <si>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</si>
  <si>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</si>
  <si>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</si>
  <si>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</si>
  <si>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</si>
  <si>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</si>
  <si>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</si>
  <si>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</si>
  <si>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</si>
  <si>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</si>
  <si>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</si>
  <si>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</si>
  <si>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</si>
  <si>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</si>
  <si>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</si>
  <si>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</si>
  <si>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</si>
  <si>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</si>
  <si>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</si>
  <si>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</si>
  <si>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</si>
  <si>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</si>
  <si>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</si>
  <si>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</si>
  <si>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</si>
  <si>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</si>
  <si>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</si>
  <si>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</si>
  <si>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</si>
  <si>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</si>
  <si>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</si>
  <si>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</si>
  <si>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</si>
  <si>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</si>
  <si>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</si>
  <si>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</si>
  <si>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</si>
  <si>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</si>
  <si>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</si>
  <si>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</si>
  <si>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</si>
  <si>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</si>
  <si>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</si>
  <si>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</si>
  <si>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</si>
  <si>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</si>
  <si>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</si>
  <si>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</si>
  <si>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</si>
  <si>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</si>
  <si>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</si>
  <si>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</si>
  <si>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</si>
  <si>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</si>
  <si>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</si>
  <si>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</si>
  <si>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</si>
  <si>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</si>
  <si>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</si>
  <si>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</si>
  <si>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</si>
  <si>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</si>
  <si>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</si>
  <si>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</si>
  <si>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</si>
  <si>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</si>
  <si>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</si>
  <si>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</si>
  <si>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</si>
  <si>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</si>
  <si>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</si>
  <si>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</si>
  <si>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</si>
  <si>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</si>
  <si>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</si>
  <si>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</si>
  <si>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</si>
  <si>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</si>
  <si>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</si>
  <si>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</si>
  <si>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</si>
  <si>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</si>
  <si>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</si>
  <si>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</si>
  <si>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</si>
  <si>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</si>
  <si>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</si>
  <si>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</si>
  <si>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</si>
  <si>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</si>
  <si>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</si>
  <si>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</si>
  <si>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</si>
  <si>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</si>
  <si>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</si>
  <si>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</si>
  <si>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</si>
  <si>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</si>
  <si>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</si>
  <si>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</si>
  <si>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</si>
  <si>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</si>
  <si>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</si>
  <si>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</si>
  <si>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</si>
  <si>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</si>
  <si>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</si>
  <si>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</si>
  <si>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</si>
  <si>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</si>
  <si>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</si>
  <si>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</si>
  <si>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</si>
  <si>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</si>
  <si>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</si>
  <si>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</si>
  <si>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</si>
  <si>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</si>
  <si>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</si>
  <si>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</si>
  <si>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</si>
  <si>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</si>
  <si>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</si>
  <si>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</si>
  <si>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</si>
  <si>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</si>
  <si>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</si>
  <si>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</si>
  <si>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</si>
  <si>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</si>
  <si>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</si>
  <si>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</si>
  <si>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</si>
  <si>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</si>
  <si>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</si>
  <si>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</si>
  <si>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</si>
  <si>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</si>
  <si>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</si>
  <si>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</si>
  <si>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</si>
  <si>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</si>
  <si>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</si>
  <si>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</si>
  <si>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</si>
  <si>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</si>
  <si>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</si>
  <si>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</si>
  <si>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</si>
  <si>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</si>
  <si>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</si>
  <si>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</si>
  <si>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</si>
  <si>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</si>
  <si>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</si>
  <si>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</si>
  <si>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</si>
  <si>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</si>
  <si>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</si>
  <si>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</si>
  <si>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</si>
  <si>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</si>
  <si>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</si>
  <si>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</si>
  <si>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</si>
  <si>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</si>
  <si>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</si>
  <si>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</si>
  <si>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</si>
  <si>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</si>
  <si>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</si>
  <si>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</si>
  <si>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</si>
  <si>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</si>
  <si>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</si>
  <si>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</si>
  <si>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</si>
  <si>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</si>
  <si>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</si>
  <si>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</si>
  <si>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</si>
  <si>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</si>
  <si>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</si>
  <si>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</si>
  <si>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</si>
  <si>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</si>
  <si>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</si>
  <si>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</si>
  <si>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</si>
  <si>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</si>
  <si>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</si>
  <si>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</si>
  <si>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</si>
  <si>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</si>
  <si>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</si>
  <si>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</si>
  <si>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</si>
  <si>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</si>
  <si>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</si>
  <si>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</si>
  <si>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</si>
  <si>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</si>
  <si>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</si>
  <si>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</si>
  <si>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</si>
  <si>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</si>
  <si>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</si>
  <si>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</si>
  <si>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</si>
  <si>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</si>
  <si>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</si>
  <si>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</si>
  <si>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</si>
  <si>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</si>
  <si>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</si>
  <si>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</si>
  <si>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</si>
  <si>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</si>
  <si>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</si>
  <si>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</si>
  <si>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</si>
  <si>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</si>
  <si>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</si>
  <si>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</si>
  <si>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</si>
  <si>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</si>
  <si>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</si>
  <si>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</si>
  <si>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</si>
  <si>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</si>
  <si>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</si>
  <si>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</si>
  <si>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</si>
  <si>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</si>
  <si>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</si>
  <si>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</si>
  <si>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</si>
  <si>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</si>
  <si>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</si>
  <si>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</si>
  <si>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</si>
  <si>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</si>
  <si>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</si>
  <si>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</si>
  <si>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</si>
  <si>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</si>
  <si>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</si>
  <si>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</si>
  <si>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</si>
  <si>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</si>
  <si>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</si>
  <si>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</si>
  <si>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</si>
  <si>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</si>
  <si>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</si>
  <si>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</si>
  <si>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</si>
  <si>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</si>
  <si>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</si>
  <si>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</si>
  <si>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</si>
  <si>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</si>
  <si>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</si>
  <si>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</si>
  <si>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</si>
  <si>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</si>
  <si>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</si>
  <si>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</si>
  <si>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</si>
  <si>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</si>
  <si>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</si>
  <si>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</si>
  <si>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</si>
  <si>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</si>
  <si>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</si>
  <si>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</si>
  <si>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</si>
  <si>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</si>
  <si>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</si>
  <si>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</si>
  <si>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</si>
  <si>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</si>
  <si>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</si>
  <si>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</si>
  <si>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</si>
  <si>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</si>
  <si>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</si>
  <si>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</si>
  <si>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</si>
  <si>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</si>
  <si>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</si>
  <si>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</si>
  <si>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</si>
  <si>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</si>
  <si>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</si>
  <si>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</si>
  <si>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</si>
  <si>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</si>
  <si>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</si>
  <si>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</si>
  <si>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</si>
  <si>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</si>
  <si>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</si>
  <si>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</si>
  <si>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</si>
  <si>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</si>
  <si>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</si>
  <si>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</si>
  <si>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</si>
  <si>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</si>
  <si>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</si>
  <si>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</si>
  <si>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</si>
  <si>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</si>
  <si>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</si>
  <si>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</si>
  <si>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</si>
  <si>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</si>
  <si>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</si>
  <si>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</si>
  <si>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</si>
  <si>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</si>
  <si>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</si>
  <si>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</si>
  <si>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</si>
  <si>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</si>
  <si>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</si>
  <si>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</si>
  <si>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</si>
  <si>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</si>
  <si>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</si>
  <si>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</si>
  <si>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</si>
  <si>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</si>
  <si>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</si>
  <si>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</si>
  <si>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</si>
  <si>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</si>
  <si>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</si>
  <si>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</si>
  <si>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</si>
  <si>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</si>
  <si>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</si>
  <si>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</si>
  <si>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</si>
  <si>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</si>
  <si>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</si>
  <si>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</si>
  <si>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</si>
  <si>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</si>
  <si>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</si>
  <si>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</si>
  <si>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</si>
  <si>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</si>
  <si>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</si>
  <si>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</si>
  <si>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</si>
  <si>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</si>
  <si>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</si>
  <si>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</si>
  <si>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</si>
  <si>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</si>
  <si>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</si>
  <si>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</si>
  <si>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</si>
  <si>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</si>
  <si>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</si>
  <si>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</si>
  <si>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</si>
  <si>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</si>
  <si>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</si>
  <si>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</si>
  <si>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</si>
  <si>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</si>
  <si>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</si>
  <si>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</si>
  <si>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</si>
  <si>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</si>
  <si>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</si>
  <si>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</si>
  <si>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</si>
  <si>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</si>
  <si>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</si>
  <si>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</si>
  <si>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</si>
  <si>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</si>
  <si>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</si>
  <si>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</si>
  <si>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</si>
  <si>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</si>
  <si>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</si>
  <si>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</si>
  <si>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</si>
  <si>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</si>
  <si>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</si>
  <si>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</si>
  <si>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</si>
  <si>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</si>
  <si>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</si>
  <si>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</si>
  <si>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</si>
  <si>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</si>
  <si>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</si>
  <si>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</si>
  <si>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</si>
  <si>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</si>
  <si>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</si>
  <si>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</si>
  <si>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</si>
  <si>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</si>
  <si>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</si>
  <si>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</si>
  <si>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</si>
  <si>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</si>
  <si>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</si>
  <si>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</si>
  <si>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</si>
  <si>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</si>
  <si>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</si>
  <si>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</si>
  <si>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</si>
  <si>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</si>
  <si>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</si>
  <si>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</si>
  <si>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</si>
  <si>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</si>
  <si>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</si>
  <si>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</si>
  <si>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</si>
  <si>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</si>
  <si>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</si>
  <si>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</si>
  <si>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</si>
  <si>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</si>
  <si>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</si>
  <si>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</si>
  <si>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</si>
  <si>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</si>
  <si>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</si>
  <si>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</si>
  <si>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</si>
  <si>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</si>
  <si>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</si>
  <si>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</si>
  <si>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</si>
  <si>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</si>
  <si>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</si>
  <si>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</si>
  <si>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</si>
  <si>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</si>
  <si>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</si>
  <si>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</si>
  <si>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</si>
  <si>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</si>
  <si>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</si>
  <si>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</si>
  <si>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</si>
  <si>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</si>
  <si>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</si>
  <si>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</si>
  <si>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</si>
  <si>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</si>
  <si>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</si>
  <si>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</si>
  <si>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</si>
  <si>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</si>
  <si>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</si>
  <si>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</si>
  <si>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</si>
  <si>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</si>
  <si>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</si>
  <si>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</si>
  <si>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</si>
  <si>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</si>
  <si>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</si>
  <si>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</si>
  <si>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</si>
  <si>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</si>
  <si>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</si>
  <si>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</si>
  <si>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</si>
  <si>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</si>
  <si>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</si>
  <si>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</si>
  <si>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</si>
  <si>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</si>
  <si>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</si>
  <si>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</si>
  <si>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</si>
  <si>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</si>
  <si>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</si>
  <si>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</si>
  <si>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</si>
  <si>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</si>
  <si>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</si>
  <si>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</si>
  <si>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</si>
  <si>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</si>
  <si>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</si>
  <si>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</si>
  <si>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</si>
  <si>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</si>
  <si>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</si>
  <si>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</si>
  <si>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</si>
  <si>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</si>
  <si>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</si>
  <si>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</si>
  <si>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</si>
  <si>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</si>
  <si>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</si>
  <si>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</si>
  <si>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</si>
  <si>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</si>
  <si>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</si>
  <si>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</si>
  <si>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</si>
  <si>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</si>
  <si>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</si>
  <si>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</si>
  <si>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</si>
  <si>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</si>
  <si>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</si>
  <si>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</si>
  <si>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</si>
  <si>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</si>
  <si>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</si>
  <si>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</si>
  <si>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</si>
  <si>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</si>
  <si>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</si>
  <si>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</si>
  <si>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</si>
  <si>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</si>
  <si>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</si>
  <si>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</si>
  <si>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</si>
  <si>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</si>
  <si>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</si>
  <si>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</si>
  <si>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</si>
  <si>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</si>
  <si>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</si>
  <si>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</si>
  <si>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</si>
  <si>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</si>
  <si>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</si>
  <si>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</si>
  <si>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</si>
  <si>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</si>
  <si>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</si>
  <si>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</si>
  <si>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</si>
  <si>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</si>
  <si>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</si>
  <si>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</si>
  <si>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</si>
  <si>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</si>
  <si>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</si>
  <si>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</si>
  <si>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</si>
  <si>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</si>
  <si>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</si>
  <si>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</si>
  <si>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</si>
  <si>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</si>
  <si>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</si>
  <si>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</si>
  <si>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</si>
  <si>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</si>
  <si>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</si>
  <si>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</si>
  <si>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</si>
  <si>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</si>
  <si>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</si>
  <si>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</si>
  <si>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</si>
  <si>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</si>
  <si>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</si>
  <si>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</si>
  <si>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</si>
  <si>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</si>
  <si>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</si>
  <si>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</si>
  <si>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</si>
  <si>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</si>
  <si>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</si>
  <si>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</si>
  <si>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</si>
  <si>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</si>
  <si>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</si>
  <si>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</si>
  <si>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</si>
  <si>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</si>
  <si>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</si>
  <si>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</si>
  <si>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</si>
  <si>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</si>
  <si>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</si>
  <si>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</si>
  <si>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</si>
  <si>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</si>
  <si>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</si>
  <si>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</si>
  <si>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</si>
  <si>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</si>
  <si>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</si>
  <si>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</si>
  <si>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</si>
  <si>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</si>
  <si>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</si>
  <si>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</si>
  <si>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</si>
  <si>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</si>
  <si>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</si>
  <si>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</si>
  <si>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</si>
  <si>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</si>
  <si>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</si>
  <si>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</si>
  <si>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</si>
  <si>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</si>
  <si>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</si>
  <si>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</si>
  <si>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</si>
  <si>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</si>
  <si>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</si>
  <si>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</si>
  <si>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</si>
  <si>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</si>
  <si>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</si>
  <si>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</si>
  <si>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</si>
  <si>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</si>
  <si>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</si>
  <si>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</si>
  <si>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</si>
  <si>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</si>
  <si>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</si>
  <si>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</si>
  <si>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</si>
  <si>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</si>
  <si>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</si>
  <si>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</si>
  <si>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</si>
  <si>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</si>
  <si>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</si>
  <si>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</si>
  <si>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</si>
  <si>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</si>
  <si>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</si>
  <si>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</si>
  <si>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</si>
  <si>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</si>
  <si>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</si>
  <si>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</si>
  <si>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</si>
  <si>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</si>
  <si>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</si>
  <si>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</si>
  <si>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</si>
  <si>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</si>
  <si>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</si>
  <si>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</si>
  <si>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</si>
  <si>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</si>
  <si>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</si>
  <si>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</si>
  <si>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</si>
  <si>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</si>
  <si>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</si>
  <si>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</si>
  <si>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</si>
  <si>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</si>
  <si>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</si>
  <si>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</si>
  <si>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</si>
  <si>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</si>
  <si>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</si>
  <si>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</si>
  <si>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</si>
  <si>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</si>
  <si>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</si>
  <si>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</si>
  <si>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</si>
  <si>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</si>
  <si>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</si>
  <si>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</si>
  <si>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</si>
  <si>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</si>
  <si>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</si>
  <si>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</si>
  <si>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</si>
  <si>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</si>
  <si>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</si>
  <si>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</si>
  <si>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</si>
  <si>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</si>
  <si>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</si>
  <si>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</si>
  <si>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</si>
  <si>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</si>
  <si>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</si>
  <si>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</si>
  <si>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</si>
  <si>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</si>
  <si>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</si>
  <si>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</si>
  <si>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</si>
  <si>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</si>
  <si>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</si>
  <si>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</si>
  <si>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</si>
  <si>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</si>
  <si>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</si>
  <si>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</si>
  <si>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</si>
  <si>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</si>
  <si>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</si>
  <si>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</si>
  <si>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</si>
  <si>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</si>
  <si>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</si>
  <si>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</si>
  <si>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</si>
  <si>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</si>
  <si>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</si>
  <si>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</si>
  <si>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</si>
  <si>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</si>
  <si>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</si>
  <si>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</si>
  <si>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</si>
  <si>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</si>
  <si>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</si>
  <si>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</si>
  <si>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</si>
  <si>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</si>
  <si>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</si>
  <si>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</si>
  <si>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</si>
  <si>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</si>
  <si>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</si>
  <si>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</si>
  <si>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</si>
  <si>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</si>
  <si>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</si>
  <si>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</si>
  <si>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</si>
  <si>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</si>
  <si>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</si>
  <si>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</si>
  <si>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</si>
  <si>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</si>
  <si>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</si>
  <si>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</si>
  <si>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</si>
  <si>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</si>
  <si>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</si>
  <si>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</si>
  <si>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</si>
  <si>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</si>
  <si>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</si>
  <si>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</si>
  <si>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</si>
  <si>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</si>
  <si>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</si>
  <si>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</si>
  <si>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</si>
  <si>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</si>
  <si>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</si>
  <si>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</si>
  <si>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</si>
  <si>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</si>
  <si>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</si>
  <si>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</si>
  <si>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</si>
  <si>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</si>
  <si>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</si>
  <si>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</si>
  <si>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</si>
  <si>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</si>
  <si>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</si>
  <si>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</si>
  <si>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</si>
  <si>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</si>
  <si>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</si>
  <si>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</si>
  <si>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</si>
  <si>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</si>
  <si>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</si>
  <si>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</si>
  <si>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</si>
  <si>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</si>
  <si>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</si>
  <si>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</si>
  <si>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</si>
  <si>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</si>
  <si>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</si>
  <si>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</si>
  <si>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</si>
  <si>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</si>
  <si>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</si>
  <si>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</si>
  <si>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</si>
  <si>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</si>
  <si>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</si>
  <si>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</si>
  <si>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</si>
  <si>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</si>
  <si>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</si>
  <si>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</si>
  <si>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</si>
  <si>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</si>
  <si>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</si>
  <si>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</si>
  <si>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</si>
  <si>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</si>
  <si>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</si>
  <si>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</si>
  <si>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</si>
  <si>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</si>
  <si>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</si>
  <si>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</si>
  <si>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</si>
  <si>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</si>
  <si>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</si>
  <si>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</si>
  <si>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</si>
  <si>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</si>
  <si>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</si>
  <si>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</si>
  <si>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</si>
  <si>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</si>
  <si>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</si>
  <si>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</si>
  <si>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</si>
  <si>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</si>
  <si>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</si>
  <si>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</si>
  <si>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</si>
  <si>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</si>
  <si>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</si>
  <si>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</si>
  <si>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</si>
  <si>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</si>
  <si>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</si>
  <si>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</si>
  <si>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</si>
  <si>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</si>
  <si>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</si>
  <si>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</si>
  <si>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</si>
  <si>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</si>
  <si>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</si>
  <si>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</si>
  <si>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</si>
  <si>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</si>
  <si>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</si>
  <si>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</si>
  <si>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</si>
  <si>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</si>
  <si>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</si>
  <si>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</si>
  <si>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</si>
  <si>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</si>
  <si>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</si>
  <si>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</si>
  <si>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</si>
  <si>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</si>
  <si>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</si>
  <si>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</si>
  <si>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</si>
  <si>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</si>
  <si>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</si>
  <si>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</si>
  <si>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</si>
  <si>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</si>
  <si>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</si>
  <si>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</si>
  <si>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</si>
  <si>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</si>
  <si>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</si>
  <si>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</si>
  <si>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</si>
  <si>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</si>
  <si>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</si>
  <si>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</si>
  <si>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</si>
  <si>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</si>
  <si>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</si>
  <si>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</si>
  <si>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</si>
  <si>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</si>
  <si>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</si>
  <si>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</si>
  <si>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</si>
  <si>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</si>
  <si>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</si>
  <si>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</si>
  <si>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</si>
  <si>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</si>
  <si>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</si>
  <si>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</si>
  <si>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</si>
  <si>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</si>
  <si>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</si>
  <si>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</si>
  <si>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</si>
  <si>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</si>
  <si>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</si>
  <si>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</si>
  <si>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</si>
  <si>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</si>
  <si>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</si>
  <si>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</si>
  <si>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</si>
  <si>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</si>
  <si>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</si>
  <si>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</si>
  <si>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</si>
  <si>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</si>
  <si>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</si>
  <si>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</si>
  <si>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</si>
  <si>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</si>
  <si>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</si>
  <si>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</si>
  <si>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</si>
  <si>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</si>
  <si>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</si>
  <si>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</si>
  <si>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</si>
  <si>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</si>
  <si>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</si>
  <si>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</si>
  <si>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</si>
  <si>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</si>
  <si>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</si>
  <si>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</si>
  <si>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</si>
  <si>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</si>
  <si>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</si>
  <si>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</si>
  <si>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</si>
  <si>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</si>
  <si>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</si>
  <si>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</si>
  <si>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</si>
  <si>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</si>
  <si>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</si>
  <si>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</si>
  <si>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</si>
  <si>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</si>
  <si>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</si>
  <si>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</si>
  <si>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</si>
  <si>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</si>
  <si>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</si>
  <si>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</si>
  <si>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</si>
  <si>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</si>
  <si>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</si>
  <si>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</si>
  <si>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</si>
  <si>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</si>
  <si>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</si>
  <si>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</si>
  <si>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</si>
  <si>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</si>
  <si>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</si>
  <si>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</si>
  <si>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</si>
  <si>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</si>
  <si>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</si>
  <si>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</si>
  <si>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</si>
  <si>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</si>
  <si>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</si>
  <si>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</si>
  <si>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</si>
  <si>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</si>
  <si>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</si>
  <si>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</si>
  <si>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</si>
  <si>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</si>
  <si>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</si>
  <si>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</si>
  <si>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</si>
  <si>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</si>
  <si>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</si>
  <si>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</si>
  <si>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</si>
  <si>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</si>
  <si>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</si>
  <si>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</si>
  <si>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</si>
  <si>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</si>
  <si>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</si>
  <si>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</si>
  <si>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</si>
  <si>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</si>
  <si>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</si>
  <si>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</si>
  <si>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</si>
  <si>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</si>
  <si>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</si>
  <si>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</si>
  <si>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</si>
  <si>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</si>
  <si>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</si>
  <si>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</si>
  <si>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</si>
  <si>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</si>
  <si>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</si>
  <si>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</si>
  <si>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</si>
  <si>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</si>
  <si>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</si>
  <si>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</si>
  <si>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</si>
  <si>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</si>
  <si>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</si>
  <si>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</si>
  <si>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</si>
  <si>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</si>
  <si>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</si>
  <si>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</si>
  <si>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</si>
  <si>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</si>
  <si>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</si>
  <si>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</si>
  <si>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</si>
  <si>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</si>
  <si>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</si>
  <si>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</si>
  <si>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</si>
  <si>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</si>
  <si>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</si>
  <si>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</si>
  <si>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</si>
  <si>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</si>
  <si>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</si>
  <si>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</si>
  <si>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</si>
  <si>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</si>
  <si>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</si>
  <si>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</si>
  <si>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</si>
  <si>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</si>
  <si>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</si>
  <si>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</si>
  <si>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</si>
  <si>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</si>
  <si>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</si>
  <si>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</si>
  <si>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</si>
  <si>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</si>
  <si>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</si>
  <si>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</si>
  <si>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</si>
  <si>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</si>
  <si>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</si>
  <si>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</si>
  <si>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</si>
  <si>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</si>
  <si>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</si>
  <si>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</si>
  <si>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</si>
  <si>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</si>
  <si>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</si>
  <si>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</si>
  <si>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</si>
  <si>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</si>
  <si>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</si>
  <si>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</si>
  <si>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</si>
  <si>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</si>
  <si>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</si>
  <si>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</si>
  <si>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</si>
  <si>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</si>
  <si>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</si>
  <si>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</si>
  <si>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</si>
  <si>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</si>
  <si>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</si>
  <si>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</si>
  <si>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</si>
  <si>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</si>
  <si>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</si>
  <si>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</si>
  <si>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</si>
  <si>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</si>
  <si>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</si>
  <si>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</si>
  <si>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</si>
  <si>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</si>
  <si>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</si>
  <si>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</si>
  <si>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</si>
  <si>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</si>
  <si>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</si>
  <si>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</si>
  <si>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</si>
  <si>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</si>
  <si>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</si>
  <si>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</si>
  <si>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</si>
  <si>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</si>
  <si>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</si>
  <si>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</si>
  <si>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</si>
  <si>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</si>
  <si>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</si>
  <si>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</si>
  <si>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</si>
  <si>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</si>
  <si>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</si>
  <si>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</si>
  <si>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</si>
  <si>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</si>
  <si>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</si>
  <si>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</si>
  <si>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</si>
  <si>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</si>
  <si>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</si>
  <si>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</si>
  <si>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</si>
  <si>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</si>
  <si>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</si>
  <si>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</si>
  <si>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</si>
  <si>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</si>
  <si>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</si>
  <si>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</si>
  <si>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</si>
  <si>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</si>
  <si>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</si>
  <si>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</si>
  <si>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</si>
  <si>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</si>
  <si>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</si>
  <si>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</si>
  <si>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</si>
  <si>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</si>
  <si>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</si>
  <si>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</si>
  <si>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</si>
  <si>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</si>
  <si>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</si>
  <si>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</si>
  <si>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</si>
  <si>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</si>
  <si>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</si>
  <si>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</si>
  <si>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</si>
  <si>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</si>
  <si>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</si>
  <si>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</si>
  <si>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</si>
  <si>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</si>
  <si>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</si>
  <si>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</si>
  <si>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</si>
  <si>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</si>
  <si>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</si>
  <si>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</si>
  <si>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</si>
  <si>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</si>
  <si>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</si>
  <si>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</si>
  <si>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</si>
  <si>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</si>
  <si>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</si>
  <si>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</si>
  <si>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</si>
  <si>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</si>
  <si>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</si>
  <si>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</si>
  <si>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</si>
  <si>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</si>
  <si>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</si>
  <si>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</si>
  <si>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</si>
  <si>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</si>
  <si>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</si>
  <si>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</si>
  <si>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</si>
  <si>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</si>
  <si>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</si>
  <si>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</si>
  <si>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</si>
  <si>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</si>
  <si>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</si>
  <si>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</si>
  <si>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</si>
  <si>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</si>
  <si>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</si>
  <si>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</si>
  <si>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</si>
  <si>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</si>
  <si>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</si>
  <si>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</si>
  <si>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</si>
  <si>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</si>
  <si>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</si>
  <si>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</si>
  <si>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</si>
  <si>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</si>
  <si>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</si>
  <si>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</si>
  <si>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</si>
  <si>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</si>
  <si>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</si>
  <si>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</si>
  <si>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</si>
  <si>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</si>
  <si>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</si>
  <si>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</si>
  <si>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</si>
  <si>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</si>
  <si>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</si>
  <si>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</si>
  <si>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</si>
  <si>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</si>
  <si>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</si>
  <si>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</si>
  <si>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</si>
  <si>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</si>
  <si>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</si>
  <si>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</si>
  <si>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</si>
  <si>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</si>
  <si>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</si>
  <si>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</si>
  <si>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</si>
  <si>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</si>
  <si>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</si>
  <si>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</si>
  <si>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</si>
  <si>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</si>
  <si>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</si>
  <si>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</si>
  <si>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</si>
  <si>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</si>
  <si>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</si>
  <si>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</si>
  <si>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</si>
  <si>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</si>
  <si>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</si>
  <si>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</si>
  <si>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</si>
  <si>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</si>
  <si>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</si>
  <si>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</si>
  <si>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</si>
  <si>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</si>
  <si>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</si>
  <si>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</si>
  <si>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</si>
  <si>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</si>
  <si>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</si>
  <si>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</si>
  <si>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</si>
  <si>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</si>
  <si>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</si>
  <si>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</si>
  <si>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</si>
  <si>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</si>
  <si>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</si>
  <si>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</si>
  <si>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</si>
  <si>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</si>
  <si>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</si>
  <si>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</si>
  <si>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</si>
  <si>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</si>
  <si>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</si>
  <si>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</si>
  <si>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</si>
  <si>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</si>
  <si>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</si>
  <si>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</si>
  <si>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</si>
  <si>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</si>
  <si>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</si>
  <si>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</si>
  <si>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</si>
  <si>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</si>
  <si>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</si>
  <si>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</si>
  <si>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</si>
  <si>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</si>
  <si>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</si>
  <si>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</si>
  <si>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</si>
  <si>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</si>
  <si>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</si>
  <si>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</si>
  <si>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</si>
  <si>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</si>
  <si>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</si>
  <si>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</si>
  <si>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</si>
  <si>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</si>
  <si>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</si>
  <si>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</si>
  <si>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</si>
  <si>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</si>
  <si>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</si>
  <si>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</si>
  <si>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</si>
  <si>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</si>
  <si>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</si>
  <si>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</si>
  <si>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</si>
  <si>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</si>
  <si>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</si>
  <si>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</si>
  <si>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</si>
  <si>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</si>
  <si>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</si>
  <si>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</si>
  <si>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</si>
  <si>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</si>
  <si>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</si>
  <si>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</si>
  <si>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</si>
  <si>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</si>
  <si>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</si>
  <si>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</si>
  <si>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</si>
  <si>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</si>
  <si>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</si>
  <si>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</si>
  <si>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</si>
  <si>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</si>
  <si>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</si>
  <si>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</si>
  <si>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</si>
  <si>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</si>
  <si>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</si>
  <si>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</si>
  <si>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</si>
  <si>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</si>
  <si>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</si>
  <si>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</si>
  <si>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</si>
  <si>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</si>
  <si>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</si>
  <si>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</si>
  <si>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</si>
  <si>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</si>
  <si>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</si>
  <si>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</si>
  <si>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</si>
  <si>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</si>
  <si>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</si>
  <si>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</si>
  <si>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</si>
  <si>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</si>
  <si>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</si>
  <si>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</si>
  <si>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</si>
  <si>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</si>
  <si>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</si>
  <si>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</si>
  <si>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</si>
  <si>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</si>
  <si>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</si>
  <si>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</si>
  <si>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</si>
  <si>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</si>
  <si>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</si>
  <si>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</si>
  <si>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</si>
  <si>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</si>
  <si>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</si>
  <si>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</si>
  <si>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</si>
  <si>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</si>
  <si>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</si>
  <si>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</si>
  <si>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</si>
  <si>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</si>
  <si>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</si>
  <si>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</si>
  <si>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</si>
  <si>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</si>
  <si>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</si>
  <si>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</si>
  <si>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</si>
  <si>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</si>
  <si>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</si>
  <si>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</si>
  <si>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</si>
  <si>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</si>
  <si>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</si>
  <si>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</si>
  <si>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</si>
  <si>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</si>
  <si>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</si>
  <si>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</si>
  <si>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</si>
  <si>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</si>
  <si>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</si>
  <si>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</si>
  <si>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</si>
  <si>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</si>
  <si>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</si>
  <si>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</si>
  <si>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</si>
  <si>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</si>
  <si>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</si>
  <si>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</si>
  <si>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</si>
  <si>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</si>
  <si>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</si>
  <si>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</si>
  <si>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</si>
  <si>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</si>
  <si>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</si>
  <si>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</si>
  <si>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</si>
  <si>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</si>
  <si>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</si>
  <si>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</si>
  <si>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</si>
  <si>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</si>
  <si>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</si>
  <si>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</si>
  <si>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</si>
  <si>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</si>
  <si>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</si>
  <si>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</si>
  <si>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</si>
  <si>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</si>
  <si>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</si>
  <si>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</si>
  <si>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</si>
  <si>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</si>
  <si>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</si>
  <si>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</si>
  <si>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</si>
  <si>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</si>
  <si>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</si>
  <si>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</si>
  <si>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</si>
  <si>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</si>
  <si>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</si>
  <si>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</si>
  <si>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</si>
  <si>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</si>
  <si>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</si>
  <si>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</si>
  <si>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</si>
  <si>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</si>
  <si>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</si>
  <si>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</si>
  <si>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</si>
  <si>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</si>
  <si>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</si>
  <si>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</si>
  <si>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</si>
  <si>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</si>
  <si>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</si>
  <si>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</si>
  <si>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</si>
  <si>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</si>
  <si>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</si>
  <si>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</si>
  <si>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</si>
  <si>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</si>
  <si>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</si>
  <si>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</si>
  <si>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</si>
  <si>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</si>
  <si>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</si>
  <si>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</si>
  <si>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</si>
  <si>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</si>
  <si>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</si>
  <si>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</si>
  <si>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</si>
  <si>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</si>
  <si>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</si>
  <si>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</si>
  <si>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</si>
  <si>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</si>
  <si>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</si>
  <si>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</si>
  <si>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</si>
  <si>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</si>
  <si>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</si>
  <si>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</si>
  <si>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</si>
  <si>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</si>
  <si>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</si>
  <si>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</si>
  <si>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</si>
  <si>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</si>
  <si>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</si>
  <si>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</si>
  <si>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</si>
  <si>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</si>
  <si>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</si>
  <si>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</si>
  <si>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</si>
  <si>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</si>
  <si>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</si>
  <si>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</si>
  <si>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</si>
  <si>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</si>
  <si>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</si>
  <si>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</si>
  <si>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</si>
  <si>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</si>
  <si>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</si>
  <si>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</si>
  <si>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</si>
  <si>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</si>
  <si>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</si>
  <si>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</si>
  <si>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</si>
  <si>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</si>
  <si>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</si>
  <si>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</si>
  <si>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</si>
  <si>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</si>
  <si>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</si>
  <si>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</si>
  <si>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</si>
  <si>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</si>
  <si>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</si>
  <si>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</si>
  <si>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</si>
  <si>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</si>
  <si>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</si>
  <si>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</si>
  <si>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</si>
  <si>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</si>
  <si>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</si>
  <si>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</si>
  <si>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</si>
  <si>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</si>
  <si>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</si>
  <si>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</si>
  <si>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</si>
  <si>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</si>
  <si>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</si>
  <si>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</si>
  <si>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</si>
  <si>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</si>
  <si>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</si>
  <si>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</si>
  <si>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</si>
  <si>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</si>
  <si>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</si>
  <si>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</si>
  <si>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</si>
  <si>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</si>
  <si>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</si>
  <si>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</si>
  <si>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</si>
  <si>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</si>
  <si>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</si>
  <si>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</si>
  <si>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</si>
  <si>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</si>
  <si>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</si>
  <si>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</si>
  <si>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</si>
  <si>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</si>
  <si>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</si>
  <si>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</si>
  <si>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</si>
  <si>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</si>
  <si>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</si>
  <si>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</si>
  <si>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</si>
  <si>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</si>
  <si>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</si>
  <si>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</si>
  <si>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</si>
  <si>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</si>
  <si>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</si>
  <si>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</si>
  <si>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</si>
  <si>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</si>
  <si>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</si>
  <si>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</si>
  <si>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</si>
  <si>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</si>
  <si>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</si>
  <si>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</si>
  <si>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</si>
  <si>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</si>
  <si>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</si>
  <si>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</si>
  <si>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</si>
  <si>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</si>
  <si>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</si>
  <si>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</si>
  <si>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</si>
  <si>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</si>
  <si>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</si>
  <si>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</si>
  <si>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</si>
  <si>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</si>
  <si>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</si>
  <si>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</si>
  <si>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</si>
  <si>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</si>
  <si>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</si>
  <si>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</si>
  <si>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</si>
  <si>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</si>
  <si>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</si>
  <si>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</si>
  <si>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</si>
  <si>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</si>
  <si>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</si>
  <si>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</si>
  <si>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</si>
  <si>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</si>
  <si>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</si>
  <si>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</si>
  <si>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</si>
  <si>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</si>
  <si>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</si>
  <si>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</si>
  <si>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</si>
  <si>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</si>
  <si>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</si>
  <si>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</si>
  <si>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</si>
  <si>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</si>
  <si>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</si>
  <si>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</si>
  <si>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</si>
  <si>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</si>
  <si>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</si>
  <si>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</si>
  <si>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</si>
  <si>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</si>
  <si>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</si>
  <si>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</si>
  <si>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</si>
  <si>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</si>
  <si>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</si>
  <si>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</si>
  <si>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</si>
  <si>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</si>
  <si>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</si>
  <si>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</si>
  <si>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</si>
  <si>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</si>
  <si>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</si>
  <si>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</si>
  <si>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</si>
  <si>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</si>
  <si>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</si>
  <si>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</si>
  <si>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</si>
  <si>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</si>
  <si>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</si>
  <si>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</si>
  <si>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</si>
  <si>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</si>
  <si>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</si>
  <si>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</si>
  <si>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</si>
  <si>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</si>
  <si>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</si>
  <si>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</si>
  <si>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</si>
  <si>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</si>
  <si>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</si>
  <si>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</si>
  <si>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</si>
  <si>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</si>
  <si>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</si>
  <si>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</si>
  <si>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</si>
  <si>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</si>
  <si>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</si>
  <si>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</si>
  <si>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</si>
  <si>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</si>
  <si>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</si>
  <si>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</si>
  <si>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</si>
  <si>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</si>
  <si>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</si>
  <si>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</si>
  <si>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</si>
  <si>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</si>
  <si>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</si>
  <si>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</si>
  <si>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</si>
  <si>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</si>
  <si>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</si>
  <si>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</si>
  <si>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</si>
  <si>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</si>
  <si>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</si>
  <si>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</si>
  <si>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</si>
  <si>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</si>
  <si>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</si>
  <si>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</si>
  <si>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</si>
  <si>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</si>
  <si>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</si>
  <si>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</si>
  <si>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</si>
  <si>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</si>
  <si>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</si>
  <si>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</si>
  <si>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</si>
  <si>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</si>
  <si>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</si>
  <si>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</si>
  <si>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</si>
  <si>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</si>
  <si>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</si>
  <si>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</si>
  <si>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</si>
  <si>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</si>
  <si>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</si>
  <si>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</si>
  <si>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</si>
  <si>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</si>
  <si>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</si>
  <si>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</si>
  <si>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</si>
  <si>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</si>
  <si>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</si>
  <si>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</si>
  <si>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</si>
  <si>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</si>
  <si>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</si>
  <si>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</si>
  <si>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</si>
  <si>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</si>
  <si>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</si>
  <si>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</si>
  <si>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</si>
  <si>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</si>
  <si>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</si>
  <si>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</si>
  <si>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</si>
  <si>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</si>
  <si>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</si>
  <si>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</si>
  <si>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</si>
  <si>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</si>
  <si>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</si>
  <si>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</si>
  <si>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</si>
  <si>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</si>
  <si>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</si>
  <si>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</si>
  <si>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</si>
  <si>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</si>
  <si>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</si>
  <si>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</si>
  <si>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</si>
  <si>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</si>
  <si>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</si>
  <si>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</si>
  <si>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</si>
  <si>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</si>
  <si>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</si>
  <si>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</si>
  <si>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</si>
  <si>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</si>
  <si>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</si>
  <si>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</si>
  <si>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</si>
  <si>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</si>
  <si>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</si>
  <si>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</si>
  <si>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</si>
  <si>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</si>
  <si>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</si>
  <si>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</si>
  <si>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</si>
  <si>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</si>
  <si>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</si>
  <si>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</si>
  <si>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</si>
  <si>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</si>
  <si>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</si>
  <si>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</si>
  <si>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</si>
  <si>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</si>
  <si>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</si>
  <si>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</si>
  <si>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</si>
  <si>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</si>
  <si>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</si>
  <si>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</si>
  <si>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</si>
  <si>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</si>
  <si>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</si>
  <si>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</si>
  <si>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</si>
  <si>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</si>
  <si>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</si>
  <si>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</si>
  <si>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</si>
  <si>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</si>
  <si>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</si>
  <si>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</si>
  <si>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</si>
  <si>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</si>
  <si>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</si>
  <si>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</si>
  <si>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</si>
  <si>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</si>
  <si>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</si>
  <si>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</si>
  <si>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</si>
  <si>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</si>
  <si>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</si>
  <si>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</si>
  <si>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</si>
  <si>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</si>
  <si>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</si>
  <si>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</si>
  <si>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</si>
  <si>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</si>
  <si>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</si>
  <si>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</si>
  <si>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</si>
  <si>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</si>
  <si>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</si>
  <si>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</si>
  <si>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</si>
  <si>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</si>
  <si>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</si>
  <si>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</si>
  <si>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</si>
  <si>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</si>
  <si>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</si>
  <si>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</si>
  <si>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</si>
  <si>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</si>
  <si>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</si>
  <si>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</si>
  <si>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</si>
  <si>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</si>
  <si>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</si>
  <si>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</si>
  <si>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</si>
  <si>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</si>
  <si>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</si>
  <si>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</si>
  <si>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</si>
  <si>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</si>
  <si>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</si>
  <si>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</si>
  <si>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</si>
  <si>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</si>
  <si>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</si>
  <si>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</si>
  <si>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</si>
  <si>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</si>
  <si>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</si>
  <si>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</si>
  <si>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</si>
  <si>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</si>
  <si>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</si>
  <si>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</si>
  <si>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</si>
  <si>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</si>
  <si>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</si>
  <si>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</si>
  <si>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</si>
  <si>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</si>
  <si>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</si>
  <si>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</si>
  <si>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</si>
  <si>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</si>
  <si>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</si>
  <si>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</si>
  <si>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</si>
  <si>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</si>
  <si>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</si>
  <si>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</si>
  <si>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</si>
  <si>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</si>
  <si>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</si>
  <si>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</si>
  <si>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</si>
  <si>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</si>
  <si>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</si>
  <si>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</si>
  <si>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</si>
  <si>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</si>
  <si>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</si>
  <si>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</si>
  <si>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</si>
  <si>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</si>
  <si>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</si>
  <si>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</si>
  <si>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</si>
  <si>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</si>
  <si>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</si>
  <si>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</si>
  <si>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</si>
  <si>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</si>
  <si>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</si>
  <si>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</si>
  <si>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</si>
  <si>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</si>
  <si>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</si>
  <si>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</si>
  <si>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</si>
  <si>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</si>
  <si>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</si>
  <si>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</si>
  <si>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</si>
  <si>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</si>
  <si>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</si>
  <si>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</si>
  <si>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</si>
  <si>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</si>
  <si>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</si>
  <si>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</si>
  <si>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</si>
  <si>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</si>
  <si>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</si>
  <si>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</si>
  <si>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</si>
  <si>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</si>
  <si>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</si>
  <si>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</si>
  <si>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</si>
  <si>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</si>
  <si>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</si>
  <si>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</si>
  <si>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</si>
  <si>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</si>
  <si>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</si>
  <si>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</si>
  <si>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</si>
  <si>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</si>
  <si>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</si>
  <si>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</si>
  <si>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</si>
  <si>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</si>
  <si>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</si>
  <si>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</si>
  <si>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</si>
  <si>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</si>
  <si>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</si>
  <si>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</si>
  <si>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</si>
  <si>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</si>
  <si>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</si>
  <si>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</si>
  <si>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</si>
  <si>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</si>
  <si>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</si>
  <si>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</si>
  <si>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</si>
  <si>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</si>
  <si>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</si>
  <si>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</si>
  <si>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</si>
  <si>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</si>
  <si>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</si>
  <si>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</si>
  <si>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</si>
  <si>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</si>
  <si>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</si>
  <si>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</si>
  <si>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</si>
  <si>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</si>
  <si>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</si>
  <si>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</si>
  <si>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</si>
  <si>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</si>
  <si>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</si>
  <si>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</si>
  <si>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</si>
  <si>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</si>
  <si>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</si>
  <si>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</si>
  <si>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</si>
  <si>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</si>
  <si>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</si>
  <si>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</si>
  <si>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</si>
  <si>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</si>
  <si>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</si>
  <si>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</si>
  <si>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</si>
  <si>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</si>
  <si>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</si>
  <si>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</si>
  <si>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</si>
  <si>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</si>
  <si>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</si>
  <si>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</si>
  <si>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</si>
  <si>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</si>
  <si>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</si>
  <si>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</si>
  <si>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</si>
  <si>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</si>
  <si>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</si>
  <si>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</si>
  <si>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</si>
  <si>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</si>
  <si>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</si>
  <si>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</si>
  <si>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</si>
  <si>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</si>
  <si>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</si>
  <si>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</si>
  <si>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</si>
  <si>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</si>
  <si>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</si>
  <si>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</si>
  <si>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</si>
  <si>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</si>
  <si>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</si>
  <si>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</si>
  <si>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</si>
  <si>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</si>
  <si>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</si>
  <si>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</si>
  <si>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</si>
  <si>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</si>
  <si>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</si>
  <si>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</si>
  <si>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</si>
  <si>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</si>
  <si>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</si>
  <si>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</si>
  <si>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</si>
  <si>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</si>
  <si>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</si>
  <si>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</si>
  <si>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</si>
  <si>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</si>
  <si>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</si>
  <si>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</si>
  <si>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</si>
  <si>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</si>
  <si>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</si>
  <si>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</si>
  <si>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</si>
  <si>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</si>
  <si>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</si>
  <si>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</si>
  <si>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</si>
  <si>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</si>
  <si>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</si>
  <si>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</si>
  <si>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</si>
  <si>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</si>
  <si>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</si>
  <si>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</si>
  <si>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</si>
  <si>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</si>
  <si>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</si>
  <si>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</si>
  <si>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</si>
  <si>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</si>
  <si>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</si>
  <si>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</si>
  <si>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</si>
  <si>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</si>
  <si>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</si>
  <si>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</si>
  <si>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</si>
  <si>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</si>
  <si>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</si>
  <si>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</si>
  <si>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</si>
  <si>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</si>
  <si>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</si>
  <si>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</si>
  <si>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</si>
  <si>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</si>
  <si>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</si>
  <si>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</si>
  <si>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</si>
  <si>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</si>
  <si>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</si>
  <si>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</si>
  <si>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</si>
  <si>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</si>
  <si>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</si>
  <si>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</si>
  <si>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</si>
  <si>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</si>
  <si>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</si>
  <si>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</si>
  <si>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</si>
  <si>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</si>
  <si>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</si>
  <si>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</si>
  <si>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</si>
  <si>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</si>
  <si>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</si>
  <si>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</si>
  <si>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</si>
  <si>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</si>
  <si>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</si>
  <si>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</si>
  <si>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</si>
  <si>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</si>
  <si>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</si>
  <si>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</si>
  <si>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</si>
  <si>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</si>
  <si>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</si>
  <si>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</si>
  <si>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</si>
  <si>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</si>
  <si>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</si>
  <si>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</si>
  <si>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</si>
  <si>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</si>
  <si>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</si>
  <si>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</si>
  <si>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</si>
  <si>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</si>
  <si>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</si>
  <si>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</si>
  <si>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</si>
  <si>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</si>
  <si>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</si>
  <si>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</si>
  <si>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</si>
  <si>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</si>
  <si>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</si>
  <si>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</si>
  <si>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</si>
  <si>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</si>
  <si>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</si>
  <si>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</si>
  <si>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</si>
  <si>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</si>
  <si>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</si>
  <si>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</si>
  <si>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</si>
  <si>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</si>
  <si>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</si>
  <si>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</si>
  <si>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</si>
  <si>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</si>
  <si>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</si>
  <si>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</si>
  <si>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</si>
  <si>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</si>
  <si>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</si>
  <si>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</si>
  <si>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</si>
  <si>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</si>
  <si>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</si>
  <si>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</si>
  <si>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</si>
  <si>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</si>
  <si>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</si>
  <si>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</si>
  <si>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</si>
  <si>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</si>
  <si>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</si>
  <si>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</si>
  <si>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</si>
  <si>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</si>
  <si>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</si>
  <si>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</si>
  <si>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</si>
  <si>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</si>
  <si>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</si>
  <si>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</si>
  <si>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</si>
  <si>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</si>
  <si>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</si>
  <si>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</si>
  <si>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</si>
  <si>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</si>
  <si>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</si>
  <si>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</si>
  <si>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</si>
  <si>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</si>
  <si>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</si>
  <si>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</si>
  <si>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</si>
  <si>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</si>
  <si>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</si>
  <si>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</si>
  <si>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</si>
  <si>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</si>
  <si>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</si>
  <si>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</si>
  <si>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</si>
  <si>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</si>
  <si>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</si>
  <si>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</si>
  <si>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</si>
  <si>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</si>
  <si>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</si>
  <si>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</si>
  <si>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</si>
  <si>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</si>
  <si>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</si>
  <si>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</si>
  <si>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</si>
  <si>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</si>
  <si>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</si>
  <si>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</si>
  <si>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</si>
  <si>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</si>
  <si>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</si>
  <si>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</si>
  <si>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</si>
  <si>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</si>
  <si>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</si>
  <si>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</si>
  <si>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</si>
  <si>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</si>
  <si>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</si>
  <si>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</si>
  <si>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</si>
  <si>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</si>
  <si>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</si>
  <si>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</si>
  <si>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</si>
  <si>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</si>
  <si>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</si>
  <si>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</si>
  <si>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</si>
  <si>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</si>
  <si>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</si>
  <si>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</si>
  <si>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</si>
  <si>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</si>
  <si>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</si>
  <si>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</si>
  <si>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</si>
  <si>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</si>
  <si>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</si>
  <si>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</si>
  <si>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</si>
  <si>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</si>
  <si>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</si>
  <si>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</si>
  <si>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</si>
  <si>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</si>
  <si>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</si>
  <si>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</si>
  <si>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</si>
  <si>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</si>
  <si>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</si>
  <si>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</si>
  <si>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</si>
  <si>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</si>
  <si>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</si>
  <si>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</si>
  <si>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</si>
  <si>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</si>
  <si>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</si>
  <si>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</si>
  <si>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</si>
  <si>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</si>
  <si>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</si>
  <si>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</si>
  <si>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</si>
  <si>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</si>
  <si>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</si>
  <si>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</si>
  <si>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</si>
  <si>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</si>
  <si>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</si>
  <si>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</si>
  <si>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</si>
  <si>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</si>
  <si>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</si>
  <si>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</si>
  <si>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</si>
  <si>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</si>
  <si>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</si>
  <si>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</si>
  <si>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</si>
  <si>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</si>
  <si>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</si>
  <si>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</si>
  <si>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</si>
  <si>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</si>
  <si>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</si>
  <si>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</si>
  <si>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</si>
  <si>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</si>
  <si>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</si>
  <si>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</si>
  <si>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</si>
  <si>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</si>
  <si>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</si>
  <si>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</si>
  <si>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</si>
  <si>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</si>
  <si>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</si>
  <si>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</si>
  <si>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</si>
  <si>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</si>
  <si>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</si>
  <si>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</si>
  <si>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</si>
  <si>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</si>
  <si>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</si>
  <si>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</si>
  <si>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</si>
  <si>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</si>
  <si>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</si>
  <si>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</si>
  <si>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</si>
  <si>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</si>
  <si>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</si>
  <si>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</si>
  <si>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</si>
  <si>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</si>
  <si>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</si>
  <si>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</si>
  <si>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</si>
  <si>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</si>
  <si>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</si>
  <si>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</si>
  <si>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</si>
  <si>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</si>
  <si>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</si>
  <si>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</si>
  <si>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</si>
  <si>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</si>
  <si>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</si>
  <si>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</si>
  <si>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</si>
  <si>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</si>
  <si>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</si>
  <si>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</si>
  <si>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</si>
  <si>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</si>
  <si>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</si>
  <si>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</si>
  <si>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</si>
  <si>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</si>
  <si>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</si>
  <si>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</si>
  <si>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</si>
  <si>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</si>
  <si>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</si>
  <si>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</si>
  <si>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</si>
  <si>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</si>
  <si>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</si>
  <si>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</si>
  <si>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</si>
  <si>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</si>
  <si>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</si>
  <si>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</si>
  <si>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</si>
  <si>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</si>
  <si>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</si>
  <si>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</si>
  <si>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</si>
  <si>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</si>
  <si>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</si>
  <si>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</si>
  <si>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</si>
  <si>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</si>
  <si>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</si>
  <si>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</si>
  <si>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</si>
  <si>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</si>
  <si>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</si>
  <si>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</si>
  <si>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</si>
  <si>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</si>
  <si>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</si>
  <si>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</si>
  <si>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</si>
  <si>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</si>
  <si>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</si>
  <si>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</si>
  <si>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</si>
  <si>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</si>
  <si>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</si>
  <si>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</si>
  <si>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</si>
  <si>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</si>
  <si>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</si>
  <si>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</si>
  <si>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</si>
  <si>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</si>
  <si>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</si>
  <si>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</si>
  <si>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</si>
  <si>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</si>
  <si>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</si>
  <si>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</si>
  <si>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</si>
  <si>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</si>
  <si>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</si>
  <si>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</si>
  <si>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</si>
  <si>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</si>
  <si>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</si>
  <si>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</si>
  <si>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</si>
  <si>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</si>
  <si>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</si>
  <si>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</si>
  <si>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</si>
  <si>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</si>
  <si>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</si>
  <si>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</si>
  <si>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</si>
  <si>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</si>
  <si>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</si>
  <si>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</si>
  <si>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</si>
  <si>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</si>
  <si>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</si>
  <si>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</si>
  <si>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</si>
  <si>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</si>
  <si>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</si>
  <si>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</si>
  <si>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</si>
  <si>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</si>
  <si>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</si>
  <si>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</si>
  <si>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</si>
  <si>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</si>
  <si>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</si>
  <si>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</si>
  <si>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</si>
  <si>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</si>
  <si>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</si>
  <si>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</si>
  <si>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</si>
  <si>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</si>
  <si>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</si>
  <si>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</si>
  <si>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</si>
  <si>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</si>
  <si>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</si>
  <si>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</si>
  <si>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</si>
  <si>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</si>
  <si>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</si>
  <si>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</si>
  <si>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</si>
  <si>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</si>
  <si>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</si>
  <si>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</si>
  <si>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</si>
  <si>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</si>
  <si>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</si>
  <si>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</si>
  <si>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</si>
  <si>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</si>
  <si>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</si>
  <si>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</si>
  <si>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</si>
  <si>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</si>
  <si>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</si>
  <si>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</si>
  <si>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</si>
  <si>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</si>
  <si>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</si>
  <si>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</si>
  <si>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</si>
  <si>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</si>
  <si>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</si>
  <si>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</si>
  <si>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</si>
  <si>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</si>
  <si>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</si>
  <si>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</si>
  <si>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</si>
  <si>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</si>
  <si>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</si>
  <si>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</si>
  <si>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</si>
  <si>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</si>
  <si>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</si>
  <si>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</si>
  <si>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</si>
  <si>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</si>
  <si>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</si>
  <si>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</si>
  <si>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</si>
  <si>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</si>
  <si>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</si>
  <si>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</si>
  <si>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</si>
  <si>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</si>
  <si>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</si>
  <si>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</si>
  <si>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</si>
  <si>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</si>
  <si>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</si>
  <si>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</si>
  <si>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</si>
  <si>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</si>
  <si>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</si>
  <si>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</si>
  <si>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</si>
  <si>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</si>
  <si>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</si>
  <si>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</si>
  <si>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</si>
  <si>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</si>
  <si>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</si>
  <si>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</si>
  <si>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</si>
  <si>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</si>
  <si>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</si>
  <si>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</si>
  <si>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</si>
  <si>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</si>
  <si>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</si>
  <si>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</si>
  <si>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</si>
  <si>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</si>
  <si>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</si>
  <si>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</si>
  <si>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</si>
  <si>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</si>
  <si>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</si>
  <si>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</si>
  <si>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</si>
  <si>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</si>
  <si>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</si>
  <si>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</si>
  <si>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</si>
  <si>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</si>
  <si>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</si>
  <si>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</si>
  <si>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</si>
  <si>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</si>
  <si>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</si>
  <si>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</si>
  <si>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</si>
  <si>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</si>
  <si>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</si>
  <si>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</si>
  <si>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</si>
  <si>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</si>
  <si>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</si>
  <si>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</si>
  <si>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</si>
  <si>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</si>
  <si>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</si>
  <si>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</si>
  <si>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</si>
  <si>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</si>
  <si>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</si>
  <si>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</si>
  <si>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</si>
  <si>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</si>
  <si>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</si>
  <si>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</si>
  <si>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</si>
  <si>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</si>
  <si>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</si>
  <si>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</si>
  <si>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</si>
  <si>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</si>
  <si>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</si>
  <si>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</si>
  <si>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</si>
  <si>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</si>
  <si>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</si>
  <si>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</si>
  <si>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</si>
  <si>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</si>
  <si>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</si>
  <si>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</si>
  <si>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</si>
  <si>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</si>
  <si>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</si>
  <si>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</si>
  <si>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</si>
  <si>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</si>
  <si>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</si>
  <si>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</si>
  <si>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</si>
  <si>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</si>
  <si>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</si>
  <si>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</si>
  <si>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</si>
  <si>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</si>
  <si>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</si>
  <si>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</si>
  <si>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</si>
  <si>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</si>
  <si>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</si>
  <si>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</si>
  <si>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</si>
  <si>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</si>
  <si>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</si>
  <si>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</si>
  <si>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</si>
  <si>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</si>
  <si>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</si>
  <si>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</si>
  <si>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</si>
  <si>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</si>
  <si>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</si>
  <si>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</si>
  <si>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</si>
  <si>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</si>
  <si>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</si>
  <si>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</si>
  <si>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</si>
  <si>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</si>
  <si>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</si>
  <si>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</si>
  <si>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</si>
  <si>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</si>
  <si>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</si>
  <si>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</si>
  <si>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</si>
  <si>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</si>
  <si>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</si>
  <si>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</si>
  <si>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</si>
  <si>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</si>
  <si>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</si>
  <si>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</si>
  <si>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</si>
  <si>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</si>
  <si>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</si>
  <si>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</si>
  <si>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</si>
  <si>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</si>
  <si>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</si>
  <si>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</si>
  <si>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</si>
  <si>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</si>
  <si>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</si>
  <si>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</si>
  <si>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</si>
  <si>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</si>
  <si>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</si>
  <si>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</si>
  <si>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</si>
  <si>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</si>
  <si>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</si>
  <si>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</si>
  <si>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</si>
  <si>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</si>
  <si>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</si>
  <si>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</si>
  <si>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</si>
  <si>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</si>
  <si>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</si>
  <si>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</si>
  <si>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</si>
  <si>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</si>
  <si>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</si>
  <si>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</si>
  <si>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</si>
  <si>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</si>
  <si>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</si>
  <si>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</si>
  <si>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</si>
  <si>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</si>
  <si>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</si>
  <si>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</si>
  <si>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</si>
  <si>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</si>
  <si>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</si>
  <si>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</si>
  <si>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</si>
  <si>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</si>
  <si>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</si>
  <si>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</si>
  <si>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</si>
  <si>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</si>
  <si>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</si>
  <si>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</si>
  <si>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</si>
  <si>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</si>
  <si>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</si>
  <si>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</si>
  <si>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</si>
  <si>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</si>
  <si>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</si>
  <si>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</si>
  <si>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</si>
  <si>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</si>
  <si>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</si>
  <si>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</si>
  <si>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</si>
  <si>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</si>
  <si>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</si>
  <si>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</si>
  <si>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</si>
  <si>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</si>
  <si>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</si>
  <si>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</si>
  <si>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</si>
  <si>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</si>
  <si>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</si>
  <si>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</si>
  <si>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</si>
  <si>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</si>
  <si>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</si>
  <si>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</si>
  <si>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</si>
  <si>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</si>
  <si>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</si>
  <si>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</si>
  <si>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</si>
  <si>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</si>
  <si>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</si>
  <si>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</si>
  <si>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</si>
  <si>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</si>
  <si>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</si>
  <si>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</si>
  <si>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</si>
  <si>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</si>
  <si>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</si>
  <si>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</si>
  <si>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</si>
  <si>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</si>
  <si>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</si>
  <si>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</si>
  <si>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</si>
  <si>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</si>
  <si>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</si>
  <si>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</si>
  <si>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</si>
  <si>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</si>
  <si>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</si>
  <si>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</si>
  <si>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</si>
  <si>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</si>
  <si>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</si>
  <si>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</si>
  <si>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</si>
  <si>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</si>
  <si>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</si>
  <si>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</si>
  <si>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</si>
  <si>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</si>
  <si>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</si>
  <si>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</si>
  <si>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</si>
  <si>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</si>
  <si>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</si>
  <si>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</si>
  <si>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</si>
  <si>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</si>
  <si>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</si>
  <si>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</si>
  <si>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</si>
  <si>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</si>
  <si>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</si>
  <si>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</si>
  <si>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</si>
  <si>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</si>
  <si>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</si>
  <si>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</si>
  <si>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</si>
  <si>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</si>
  <si>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</si>
  <si>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</si>
  <si>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</si>
  <si>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</si>
  <si>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</si>
  <si>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</si>
  <si>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</si>
  <si>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</si>
  <si>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</si>
  <si>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</si>
  <si>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</si>
  <si>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</si>
  <si>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</si>
  <si>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</si>
  <si>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</si>
  <si>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</si>
  <si>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</si>
  <si>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</si>
  <si>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</si>
  <si>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</si>
  <si>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</si>
  <si>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</si>
  <si>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</si>
  <si>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</si>
  <si>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</si>
  <si>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</si>
  <si>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</si>
  <si>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</si>
  <si>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</si>
  <si>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</si>
  <si>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</si>
  <si>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</si>
  <si>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</si>
  <si>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</si>
  <si>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</si>
  <si>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</si>
  <si>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</si>
  <si>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</si>
  <si>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</si>
  <si>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</si>
  <si>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</si>
  <si>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</si>
  <si>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</si>
  <si>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</si>
  <si>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</si>
  <si>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</si>
  <si>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</si>
  <si>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</si>
  <si>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</si>
  <si>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</si>
  <si>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</si>
  <si>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</si>
  <si>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</si>
  <si>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</si>
  <si>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</si>
  <si>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</si>
  <si>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</si>
  <si>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</si>
  <si>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</si>
  <si>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</si>
  <si>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</si>
  <si>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</si>
  <si>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</si>
  <si>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</si>
  <si>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</si>
  <si>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</si>
  <si>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</si>
  <si>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</si>
  <si>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</si>
  <si>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</si>
  <si>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</si>
  <si>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</si>
  <si>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</si>
  <si>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</si>
  <si>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</si>
  <si>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</si>
  <si>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</si>
  <si>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</si>
  <si>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</si>
  <si>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</si>
  <si>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</si>
  <si>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</si>
  <si>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</si>
  <si>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</si>
  <si>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</si>
  <si>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</si>
  <si>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</si>
  <si>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</si>
  <si>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</si>
  <si>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</si>
  <si>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</si>
  <si>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</si>
  <si>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</si>
  <si>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</si>
  <si>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</si>
  <si>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</si>
  <si>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</si>
  <si>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</si>
  <si>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</si>
  <si>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</si>
  <si>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</si>
  <si>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</si>
  <si>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</si>
  <si>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</si>
  <si>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</si>
  <si>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</si>
  <si>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</si>
  <si>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</si>
  <si>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</si>
  <si>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</si>
  <si>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</si>
  <si>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</si>
  <si>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</si>
  <si>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</si>
  <si>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</si>
  <si>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</si>
  <si>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</si>
  <si>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</si>
  <si>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</si>
  <si>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</si>
  <si>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</si>
  <si>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</si>
  <si>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</si>
  <si>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</si>
  <si>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</si>
  <si>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</si>
  <si>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</si>
  <si>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</si>
  <si>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</si>
  <si>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</si>
  <si>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</si>
  <si>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</si>
  <si>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</si>
  <si>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</si>
  <si>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</si>
  <si>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</si>
  <si>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</si>
  <si>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</si>
  <si>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</si>
  <si>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</si>
  <si>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</si>
  <si>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</si>
  <si>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</si>
  <si>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</si>
  <si>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</si>
  <si>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</si>
  <si>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</si>
  <si>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</si>
  <si>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</si>
  <si>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</si>
  <si>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</si>
  <si>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</si>
  <si>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</si>
  <si>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</si>
  <si>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</si>
  <si>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</si>
  <si>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</si>
  <si>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</si>
  <si>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</si>
  <si>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</si>
  <si>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</si>
  <si>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</si>
  <si>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</si>
  <si>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</si>
  <si>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</si>
  <si>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</si>
  <si>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</si>
  <si>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</si>
  <si>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</si>
  <si>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</si>
  <si>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</si>
  <si>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</si>
  <si>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</si>
  <si>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</si>
  <si>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</si>
  <si>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</si>
  <si>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</si>
  <si>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</si>
  <si>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</si>
  <si>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</si>
  <si>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</si>
  <si>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</si>
  <si>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</si>
  <si>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</si>
  <si>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</si>
  <si>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</si>
  <si>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</si>
  <si>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</si>
  <si>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</si>
  <si>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</si>
  <si>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</si>
  <si>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</si>
  <si>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</si>
  <si>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</si>
  <si>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</si>
  <si>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</si>
  <si>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</si>
  <si>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</si>
  <si>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</si>
  <si>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</si>
  <si>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</si>
  <si>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</si>
  <si>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</si>
  <si>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</si>
  <si>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</si>
  <si>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</si>
  <si>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</si>
  <si>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</si>
  <si>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</si>
  <si>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</si>
  <si>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</si>
  <si>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</si>
  <si>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</si>
  <si>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</si>
  <si>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</si>
  <si>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</si>
  <si>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</si>
  <si>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</si>
  <si>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</si>
  <si>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</si>
  <si>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</si>
  <si>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</si>
  <si>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</si>
  <si>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</si>
  <si>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</si>
  <si>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</si>
  <si>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</si>
  <si>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</si>
  <si>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</si>
  <si>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</si>
  <si>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</si>
  <si>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</si>
  <si>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</si>
  <si>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</si>
  <si>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</si>
  <si>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</si>
  <si>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</si>
  <si>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</si>
  <si>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</si>
  <si>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</si>
  <si>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</si>
  <si>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</si>
  <si>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</si>
  <si>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</si>
  <si>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</si>
  <si>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</si>
  <si>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</si>
  <si>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</si>
  <si>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</si>
  <si>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</si>
  <si>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</si>
  <si>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</si>
  <si>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</si>
  <si>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</si>
  <si>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</si>
  <si>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</si>
  <si>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</si>
  <si>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</si>
  <si>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</si>
  <si>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</si>
  <si>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</si>
  <si>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</si>
  <si>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</si>
  <si>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</si>
  <si>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</si>
  <si>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</si>
  <si>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</si>
  <si>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</si>
  <si>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</si>
  <si>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</si>
  <si>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</si>
  <si>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</si>
  <si>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</si>
  <si>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</si>
  <si>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</si>
  <si>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</si>
  <si>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</si>
  <si>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</si>
  <si>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</si>
  <si>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</si>
  <si>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</si>
  <si>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</si>
  <si>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</si>
  <si>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</si>
  <si>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</si>
  <si>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</si>
  <si>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</si>
  <si>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</si>
  <si>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</si>
  <si>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</si>
  <si>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</si>
  <si>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</si>
  <si>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</si>
  <si>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</si>
  <si>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</si>
  <si>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</si>
  <si>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</si>
  <si>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</si>
  <si>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</si>
  <si>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</si>
  <si>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</si>
  <si>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</si>
  <si>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</si>
  <si>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</si>
  <si>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</si>
  <si>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</si>
  <si>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</si>
  <si>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</si>
  <si>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</si>
  <si>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</si>
  <si>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</si>
  <si>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</si>
  <si>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</si>
  <si>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</si>
  <si>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</si>
  <si>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</si>
  <si>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</si>
  <si>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</si>
  <si>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</si>
  <si>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</si>
  <si>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</si>
  <si>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</si>
  <si>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</si>
  <si>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</si>
  <si>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</si>
  <si>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</si>
  <si>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</si>
  <si>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</si>
  <si>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</si>
  <si>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</si>
  <si>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</si>
  <si>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</si>
  <si>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</si>
  <si>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</si>
  <si>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</si>
  <si>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</si>
  <si>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</si>
  <si>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</si>
  <si>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</si>
  <si>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</si>
  <si>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</si>
  <si>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</si>
  <si>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</si>
  <si>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</si>
  <si>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</si>
  <si>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</si>
  <si>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</si>
  <si>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</si>
  <si>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</si>
  <si>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</si>
  <si>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</si>
  <si>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</si>
  <si>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</si>
  <si>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</si>
  <si>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</si>
  <si>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</si>
  <si>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</si>
  <si>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</si>
  <si>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</si>
  <si>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</si>
  <si>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</si>
  <si>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</si>
  <si>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</si>
  <si>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</si>
  <si>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</si>
  <si>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</si>
  <si>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</si>
  <si>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</si>
  <si>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</si>
  <si>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</si>
  <si>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</si>
  <si>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</si>
  <si>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</si>
  <si>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</si>
  <si>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</si>
  <si>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</si>
  <si>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</si>
  <si>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</si>
  <si>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</si>
  <si>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</si>
  <si>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</si>
  <si>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</si>
  <si>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</si>
  <si>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</si>
  <si>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</si>
  <si>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</si>
  <si>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</si>
  <si>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</si>
  <si>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</si>
  <si>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</si>
  <si>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</si>
  <si>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</si>
  <si>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</si>
  <si>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</si>
  <si>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</si>
  <si>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</si>
  <si>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</si>
  <si>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</si>
  <si>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</si>
  <si>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</si>
  <si>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</si>
  <si>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</si>
  <si>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</si>
  <si>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</si>
  <si>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</si>
  <si>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</si>
  <si>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</si>
  <si>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</si>
  <si>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</si>
  <si>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</si>
  <si>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</si>
  <si>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</si>
  <si>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</si>
  <si>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</si>
  <si>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</si>
  <si>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</si>
  <si>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</si>
  <si>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</si>
  <si>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</si>
  <si>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</si>
  <si>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</si>
  <si>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</si>
  <si>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</si>
  <si>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</si>
  <si>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</si>
  <si>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</si>
  <si>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</si>
  <si>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</si>
  <si>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</si>
  <si>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</si>
  <si>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</si>
  <si>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</si>
  <si>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</si>
  <si>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</si>
  <si>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</si>
  <si>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</si>
  <si>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</si>
  <si>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</si>
  <si>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</si>
  <si>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</si>
  <si>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</si>
  <si>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</si>
  <si>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</si>
  <si>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</si>
  <si>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</si>
  <si>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</si>
  <si>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</si>
  <si>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</si>
  <si>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</si>
  <si>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</si>
  <si>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</si>
  <si>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</si>
  <si>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</si>
  <si>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</si>
  <si>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</si>
  <si>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</si>
  <si>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</si>
  <si>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</si>
  <si>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</si>
  <si>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</si>
  <si>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</si>
  <si>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</si>
  <si>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</si>
  <si>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</si>
  <si>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</si>
  <si>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</si>
  <si>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</si>
  <si>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</si>
  <si>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</si>
  <si>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</si>
  <si>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</si>
  <si>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</si>
  <si>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</si>
  <si>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</si>
  <si>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</si>
  <si>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</si>
  <si>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</si>
  <si>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</si>
  <si>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</si>
  <si>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</si>
  <si>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</si>
  <si>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</si>
  <si>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</si>
  <si>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</si>
  <si>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</si>
  <si>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</si>
  <si>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</si>
  <si>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</si>
  <si>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</si>
  <si>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</si>
  <si>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</si>
  <si>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</si>
  <si>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</si>
  <si>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</si>
  <si>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</si>
  <si>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</si>
  <si>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</si>
  <si>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</si>
  <si>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</si>
  <si>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</si>
  <si>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</si>
  <si>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</si>
  <si>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</si>
  <si>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</si>
  <si>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</si>
  <si>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</si>
  <si>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</si>
  <si>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</si>
  <si>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</si>
  <si>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</si>
  <si>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</si>
  <si>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</si>
  <si>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</si>
  <si>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</si>
  <si>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</si>
  <si>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</si>
  <si>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</si>
  <si>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</si>
  <si>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</si>
  <si>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</si>
  <si>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</si>
  <si>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</si>
  <si>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</si>
  <si>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</si>
  <si>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</si>
  <si>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</si>
  <si>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</si>
  <si>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</si>
  <si>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</si>
  <si>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</si>
  <si>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</si>
  <si>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</si>
  <si>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</si>
  <si>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</si>
  <si>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</si>
  <si>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</si>
  <si>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</si>
  <si>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</si>
  <si>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</si>
  <si>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</si>
  <si>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</si>
  <si>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</si>
  <si>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</si>
  <si>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</si>
  <si>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</si>
  <si>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</si>
  <si>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</si>
  <si>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</si>
  <si>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</si>
  <si>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</si>
  <si>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</si>
  <si>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</si>
  <si>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</si>
  <si>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</si>
  <si>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</si>
  <si>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</si>
  <si>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</si>
  <si>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</si>
  <si>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</si>
  <si>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</si>
  <si>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</si>
  <si>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</si>
  <si>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</si>
  <si>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</si>
  <si>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</si>
  <si>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</si>
  <si>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</si>
  <si>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</si>
  <si>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</si>
  <si>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</si>
  <si>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</si>
  <si>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</si>
  <si>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</si>
  <si>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</si>
  <si>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</si>
  <si>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</si>
  <si>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</si>
  <si>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</si>
  <si>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</si>
  <si>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</si>
  <si>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</si>
  <si>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</si>
  <si>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</si>
  <si>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</si>
  <si>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</si>
  <si>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</si>
  <si>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</si>
  <si>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</si>
  <si>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</si>
  <si>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</si>
  <si>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</si>
  <si>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</si>
  <si>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</si>
  <si>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</si>
  <si>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</si>
  <si>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</si>
  <si>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</si>
  <si>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</si>
  <si>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</si>
  <si>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</si>
  <si>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</si>
  <si>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</si>
  <si>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</si>
  <si>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</si>
  <si>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</si>
  <si>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</si>
  <si>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</si>
  <si>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</si>
  <si>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</si>
  <si>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</si>
  <si>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</si>
  <si>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</si>
  <si>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</si>
  <si>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</si>
  <si>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</si>
  <si>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</si>
  <si>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</si>
  <si>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</si>
  <si>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</si>
  <si>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</si>
  <si>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</si>
  <si>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</si>
  <si>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</si>
  <si>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</si>
  <si>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</si>
  <si>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</si>
  <si>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</si>
  <si>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</si>
  <si>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</si>
  <si>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</si>
  <si>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</si>
  <si>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</si>
  <si>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</si>
  <si>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</si>
  <si>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</si>
  <si>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</si>
  <si>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</si>
  <si>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</si>
  <si>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</si>
  <si>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</si>
  <si>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</si>
  <si>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</si>
  <si>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</si>
  <si>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</si>
  <si>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</si>
  <si>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</si>
  <si>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</si>
  <si>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</si>
  <si>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</si>
  <si>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</si>
  <si>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</si>
  <si>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</si>
  <si>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</si>
  <si>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</si>
  <si>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</si>
  <si>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</si>
  <si>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</si>
  <si>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</si>
  <si>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</si>
  <si>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</si>
  <si>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</si>
  <si>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</si>
  <si>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</si>
  <si>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</si>
  <si>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</si>
  <si>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</si>
  <si>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</si>
  <si>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</si>
  <si>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</si>
  <si>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</si>
  <si>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</si>
  <si>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</si>
  <si>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</si>
  <si>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</si>
  <si>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</si>
  <si>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</si>
  <si>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</si>
  <si>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</si>
  <si>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</si>
  <si>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</si>
  <si>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</si>
  <si>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</si>
  <si>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</si>
  <si>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</si>
  <si>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</si>
  <si>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</si>
  <si>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</si>
  <si>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</si>
  <si>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</si>
  <si>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</si>
  <si>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</si>
  <si>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</si>
  <si>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</si>
  <si>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</si>
  <si>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</si>
  <si>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</si>
  <si>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</si>
  <si>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</si>
  <si>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</si>
  <si>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</si>
  <si>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</si>
  <si>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</si>
  <si>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</si>
  <si>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</si>
  <si>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</si>
  <si>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</si>
  <si>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</si>
  <si>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</si>
  <si>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</si>
  <si>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</si>
  <si>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</si>
  <si>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</si>
  <si>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</si>
  <si>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</si>
  <si>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</si>
  <si>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</si>
  <si>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</si>
  <si>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</si>
  <si>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</si>
  <si>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</si>
  <si>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</si>
  <si>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</si>
  <si>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</si>
  <si>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</si>
  <si>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</si>
  <si>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</si>
  <si>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</si>
  <si>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</si>
  <si>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</si>
  <si>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</si>
  <si>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</si>
  <si>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</si>
  <si>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</si>
  <si>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</si>
  <si>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</si>
  <si>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</si>
  <si>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</si>
  <si>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</si>
  <si>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</si>
  <si>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</si>
  <si>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</si>
  <si>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</si>
  <si>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</si>
  <si>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</si>
  <si>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</si>
  <si>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</si>
  <si>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</si>
  <si>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</si>
  <si>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</si>
  <si>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</si>
  <si>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</si>
  <si>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</si>
  <si>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</si>
  <si>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</si>
  <si>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</si>
  <si>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</si>
  <si>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</si>
  <si>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</si>
  <si>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</si>
  <si>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</si>
  <si>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</si>
  <si>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</si>
  <si>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</si>
  <si>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</si>
  <si>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</si>
  <si>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</si>
  <si>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</si>
  <si>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</si>
  <si>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</si>
  <si>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</si>
  <si>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</si>
  <si>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</si>
  <si>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</si>
  <si>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</si>
  <si>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</si>
  <si>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</si>
  <si>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</si>
  <si>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</si>
  <si>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</si>
  <si>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</si>
  <si>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</si>
  <si>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</si>
  <si>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</si>
  <si>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</si>
  <si>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</si>
  <si>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</si>
  <si>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</si>
  <si>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</si>
  <si>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</si>
  <si>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</si>
  <si>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</si>
  <si>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</si>
  <si>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</si>
  <si>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</si>
  <si>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</si>
  <si>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</si>
  <si>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</si>
  <si>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</si>
  <si>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</si>
  <si>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</si>
  <si>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</si>
  <si>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</si>
  <si>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</si>
  <si>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</si>
  <si>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</si>
  <si>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</si>
  <si>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</si>
  <si>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</si>
  <si>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</si>
  <si>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</si>
  <si>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</si>
  <si>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</si>
  <si>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</si>
  <si>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</si>
  <si>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</si>
  <si>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</si>
  <si>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</si>
  <si>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</si>
  <si>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</si>
  <si>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</si>
  <si>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</si>
  <si>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</si>
  <si>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</si>
  <si>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</si>
  <si>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</si>
  <si>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</si>
  <si>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</si>
  <si>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</si>
  <si>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</si>
  <si>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</si>
  <si>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</si>
  <si>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</si>
  <si>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</si>
  <si>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</si>
  <si>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</si>
  <si>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</si>
  <si>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</si>
  <si>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</si>
  <si>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</si>
  <si>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</si>
  <si>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</si>
  <si>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</si>
  <si>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</si>
  <si>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</si>
  <si>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</si>
  <si>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</si>
  <si>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</si>
  <si>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</si>
  <si>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</si>
  <si>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</si>
  <si>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</si>
  <si>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</si>
  <si>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</si>
  <si>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</si>
  <si>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</si>
  <si>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</si>
  <si>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</si>
  <si>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</si>
  <si>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</si>
  <si>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</si>
  <si>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</si>
  <si>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</si>
  <si>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</si>
  <si>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</si>
  <si>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</si>
  <si>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</si>
  <si>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</si>
  <si>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</si>
  <si>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</si>
  <si>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</si>
  <si>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</si>
  <si>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</si>
  <si>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</si>
  <si>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</si>
  <si>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</si>
  <si>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</si>
  <si>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</si>
  <si>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</si>
  <si>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</si>
  <si>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</si>
  <si>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</si>
  <si>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</si>
  <si>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</si>
  <si>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</si>
  <si>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</si>
  <si>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</si>
  <si>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</si>
  <si>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</si>
  <si>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</si>
  <si>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</si>
  <si>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</si>
  <si>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</si>
  <si>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</si>
  <si>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</si>
  <si>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</si>
  <si>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</si>
  <si>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</si>
  <si>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</si>
  <si>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</si>
  <si>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</si>
  <si>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</si>
  <si>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</si>
  <si>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</si>
  <si>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</si>
  <si>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</si>
  <si>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</si>
  <si>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</si>
  <si>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</si>
  <si>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</si>
  <si>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</si>
  <si>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</si>
  <si>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</si>
  <si>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</si>
  <si>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</si>
  <si>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</si>
  <si>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</si>
  <si>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</si>
  <si>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</si>
  <si>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</si>
  <si>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</si>
  <si>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</si>
  <si>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</si>
  <si>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</si>
  <si>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</si>
  <si>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</si>
  <si>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</si>
  <si>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</si>
  <si>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</si>
  <si>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</si>
  <si>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</si>
  <si>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</si>
  <si>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</si>
  <si>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</si>
  <si>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</si>
  <si>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</si>
  <si>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</si>
  <si>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</si>
  <si>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</si>
  <si>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</si>
  <si>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</si>
  <si>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</si>
  <si>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</si>
  <si>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</si>
  <si>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</si>
  <si>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</si>
  <si>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</si>
  <si>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</si>
  <si>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</si>
  <si>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</si>
  <si>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</si>
  <si>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</si>
  <si>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</si>
  <si>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</si>
  <si>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</si>
  <si>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</si>
  <si>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</si>
  <si>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</si>
  <si>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</si>
  <si>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</si>
  <si>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</si>
  <si>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</si>
  <si>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</si>
  <si>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</si>
  <si>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</si>
  <si>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</si>
  <si>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</si>
  <si>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</si>
  <si>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</si>
  <si>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</si>
  <si>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</si>
  <si>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</si>
  <si>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</si>
  <si>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</si>
  <si>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</si>
  <si>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</si>
  <si>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</si>
  <si>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</si>
  <si>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</si>
  <si>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</si>
  <si>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</si>
  <si>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</si>
  <si>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</si>
  <si>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</si>
  <si>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</si>
  <si>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</si>
  <si>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</si>
  <si>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</si>
  <si>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</si>
  <si>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</si>
  <si>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</si>
  <si>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</si>
  <si>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</si>
  <si>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</si>
  <si>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</si>
  <si>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</si>
  <si>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</si>
  <si>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</si>
  <si>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</si>
  <si>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</si>
  <si>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</si>
  <si>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</si>
  <si>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</si>
  <si>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</si>
  <si>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</si>
  <si>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</si>
  <si>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</si>
  <si>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</si>
  <si>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</si>
  <si>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</si>
  <si>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</si>
  <si>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</si>
  <si>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</si>
  <si>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</si>
  <si>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</si>
  <si>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</si>
  <si>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</si>
  <si>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</si>
  <si>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</si>
  <si>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</si>
  <si>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</si>
  <si>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</si>
  <si>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</si>
  <si>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</si>
  <si>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</si>
  <si>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</si>
  <si>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</si>
  <si>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</si>
  <si>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</si>
  <si>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</si>
  <si>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</si>
  <si>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</si>
  <si>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</si>
  <si>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</si>
  <si>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</si>
  <si>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</si>
  <si>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</si>
  <si>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</si>
  <si>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</si>
  <si>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</si>
  <si>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</si>
  <si>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</si>
  <si>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</si>
  <si>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</si>
  <si>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</si>
  <si>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</si>
  <si>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</si>
  <si>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</si>
  <si>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</si>
  <si>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</si>
  <si>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</si>
  <si>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</si>
  <si>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</si>
  <si>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</si>
  <si>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</si>
  <si>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</si>
  <si>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</si>
  <si>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</si>
  <si>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</si>
  <si>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</si>
  <si>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</si>
  <si>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</si>
  <si>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</si>
  <si>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</si>
  <si>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</si>
  <si>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</si>
  <si>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</si>
  <si>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</si>
  <si>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</si>
  <si>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</si>
  <si>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</si>
  <si>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</si>
  <si>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</si>
  <si>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</si>
  <si>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</si>
  <si>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</si>
  <si>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</si>
  <si>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</si>
  <si>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</si>
  <si>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</si>
  <si>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</si>
  <si>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</si>
  <si>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</si>
  <si>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</si>
  <si>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</si>
  <si>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</si>
  <si>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</si>
  <si>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</si>
  <si>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</si>
  <si>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</si>
  <si>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</si>
  <si>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</si>
  <si>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</si>
  <si>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</si>
  <si>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</si>
  <si>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</si>
  <si>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</si>
  <si>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</si>
  <si>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</si>
  <si>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</si>
  <si>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</si>
  <si>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</si>
  <si>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</si>
  <si>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</si>
  <si>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</si>
  <si>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</si>
  <si>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</si>
  <si>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</si>
  <si>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</si>
  <si>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</si>
  <si>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</si>
  <si>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</si>
  <si>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</si>
  <si>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</si>
  <si>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</si>
  <si>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</si>
  <si>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</si>
  <si>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</si>
  <si>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</si>
  <si>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</si>
  <si>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</si>
  <si>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</si>
  <si>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</si>
  <si>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</si>
  <si>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</si>
  <si>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</si>
  <si>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</si>
  <si>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</si>
  <si>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</si>
  <si>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</si>
  <si>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</si>
  <si>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</si>
  <si>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</si>
  <si>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</si>
  <si>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</si>
  <si>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</si>
  <si>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</si>
  <si>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</si>
  <si>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</si>
  <si>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</si>
  <si>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</si>
  <si>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</si>
  <si>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</si>
  <si>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</si>
  <si>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</si>
  <si>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</si>
  <si>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</si>
  <si>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</si>
  <si>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</si>
  <si>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</si>
  <si>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</si>
  <si>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</si>
  <si>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</si>
  <si>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</si>
  <si>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</si>
  <si>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</si>
  <si>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</si>
  <si>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</si>
  <si>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</si>
  <si>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</si>
  <si>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</si>
  <si>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</si>
  <si>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</si>
  <si>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</si>
  <si>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</si>
  <si>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</si>
  <si>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</si>
  <si>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</si>
  <si>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</si>
  <si>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</si>
  <si>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</si>
  <si>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</si>
  <si>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</si>
  <si>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</si>
  <si>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</si>
  <si>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</si>
  <si>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</si>
  <si>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</si>
  <si>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</si>
  <si>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</si>
  <si>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</si>
  <si>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</si>
  <si>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</si>
  <si>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</si>
  <si>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</si>
  <si>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</si>
  <si>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</si>
  <si>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</si>
  <si>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</si>
  <si>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</si>
  <si>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</si>
  <si>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</si>
  <si>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</si>
  <si>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</si>
  <si>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</si>
  <si>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</si>
  <si>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</si>
  <si>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</si>
  <si>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</si>
  <si>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</si>
  <si>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</si>
  <si>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</si>
  <si>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</si>
  <si>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</si>
  <si>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</si>
  <si>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</si>
  <si>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</si>
  <si>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</si>
  <si>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</si>
  <si>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</si>
  <si>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</si>
  <si>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</si>
  <si>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</si>
  <si>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</si>
  <si>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</si>
  <si>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</si>
  <si>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</si>
  <si>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</si>
  <si>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</si>
  <si>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</si>
  <si>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</si>
  <si>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</si>
  <si>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</si>
  <si>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</si>
  <si>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</si>
  <si>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</si>
  <si>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</si>
  <si>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</si>
  <si>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</si>
  <si>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</si>
  <si>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</si>
  <si>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</si>
  <si>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</si>
  <si>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</si>
  <si>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</si>
  <si>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</si>
  <si>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</si>
  <si>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</si>
  <si>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</si>
  <si>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</si>
  <si>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</si>
  <si>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</si>
  <si>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</si>
  <si>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</si>
  <si>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</si>
  <si>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</si>
  <si>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</si>
  <si>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</si>
  <si>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</si>
  <si>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</si>
  <si>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</si>
  <si>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</si>
  <si>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</si>
  <si>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</si>
  <si>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</si>
  <si>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</si>
  <si>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</si>
  <si>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</si>
  <si>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</si>
  <si>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</si>
  <si>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</si>
  <si>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</si>
  <si>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</si>
  <si>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</si>
  <si>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</si>
  <si>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</si>
  <si>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</si>
  <si>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</si>
  <si>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</si>
  <si>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</si>
  <si>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</si>
  <si>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</si>
  <si>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</si>
  <si>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</si>
  <si>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</si>
  <si>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</si>
  <si>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</si>
  <si>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</si>
  <si>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</si>
  <si>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</si>
  <si>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</si>
  <si>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</si>
  <si>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</si>
  <si>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</si>
  <si>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</si>
  <si>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</si>
  <si>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</si>
  <si>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</si>
  <si>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</si>
  <si>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</si>
  <si>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</si>
  <si>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</si>
  <si>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</si>
  <si>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</si>
  <si>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</si>
  <si>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</si>
  <si>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</si>
  <si>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</si>
  <si>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</si>
  <si>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</si>
  <si>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</si>
  <si>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</si>
  <si>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</si>
  <si>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</si>
  <si>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</si>
  <si>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</si>
  <si>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</si>
  <si>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</si>
  <si>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</si>
  <si>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</si>
  <si>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</si>
  <si>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</si>
  <si>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</si>
  <si>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</si>
  <si>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</si>
  <si>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</si>
  <si>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</si>
  <si>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</si>
  <si>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</si>
  <si>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</si>
  <si>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</si>
  <si>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</si>
  <si>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</si>
  <si>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</si>
  <si>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</si>
  <si>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</si>
  <si>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</si>
  <si>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</si>
  <si>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</si>
  <si>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</si>
  <si>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</si>
  <si>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</si>
  <si>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</si>
  <si>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</si>
  <si>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</si>
  <si>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</si>
  <si>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</si>
  <si>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</si>
  <si>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</si>
  <si>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</si>
  <si>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</si>
  <si>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</si>
  <si>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</si>
  <si>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</si>
  <si>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</si>
  <si>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</si>
  <si>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</si>
  <si>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</si>
  <si>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</si>
  <si>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</si>
  <si>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</si>
  <si>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</si>
  <si>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</si>
  <si>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</si>
  <si>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</si>
  <si>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</si>
  <si>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</si>
  <si>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</si>
  <si>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</si>
  <si>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</si>
  <si>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</si>
  <si>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</si>
  <si>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</si>
  <si>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</si>
  <si>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</si>
  <si>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</si>
  <si>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</si>
  <si>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</si>
  <si>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</si>
  <si>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</si>
  <si>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</si>
  <si>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</si>
  <si>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</si>
  <si>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</si>
  <si>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</si>
  <si>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</si>
  <si>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</si>
  <si>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</si>
  <si>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</si>
  <si>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</si>
  <si>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</si>
  <si>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</si>
  <si>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</si>
  <si>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</si>
  <si>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</si>
  <si>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</si>
  <si>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</si>
  <si>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</si>
  <si>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</si>
  <si>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</si>
  <si>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</si>
  <si>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</si>
  <si>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</si>
  <si>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</si>
  <si>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</si>
  <si>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</si>
  <si>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</si>
  <si>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</si>
  <si>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</si>
  <si>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</si>
  <si>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</si>
  <si>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</si>
  <si>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</si>
  <si>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</si>
  <si>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</si>
  <si>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</si>
  <si>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</si>
  <si>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</si>
  <si>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</si>
  <si>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</si>
  <si>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</si>
  <si>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</si>
  <si>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</si>
  <si>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</si>
  <si>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</si>
  <si>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</si>
  <si>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</si>
  <si>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</si>
  <si>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</si>
  <si>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</si>
  <si>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</si>
  <si>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</si>
  <si>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</si>
  <si>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</si>
  <si>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</si>
  <si>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</si>
  <si>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</si>
  <si>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</si>
  <si>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</si>
  <si>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</si>
  <si>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</si>
  <si>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</si>
  <si>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</si>
  <si>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</si>
  <si>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</si>
  <si>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</si>
  <si>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</si>
  <si>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</si>
  <si>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</si>
  <si>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</si>
  <si>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</si>
  <si>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</si>
  <si>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</si>
  <si>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</si>
  <si>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</si>
  <si>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</si>
  <si>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</si>
  <si>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</si>
  <si>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</si>
  <si>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</si>
  <si>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</si>
  <si>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</si>
  <si>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</si>
  <si>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</si>
  <si>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</si>
  <si>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</si>
  <si>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</si>
  <si>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</si>
  <si>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</si>
  <si>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</si>
  <si>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</si>
  <si>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</si>
  <si>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</si>
  <si>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</si>
  <si>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</si>
  <si>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</si>
  <si>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</si>
  <si>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</si>
  <si>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</si>
  <si>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</si>
  <si>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</si>
  <si>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</si>
  <si>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</si>
  <si>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</si>
  <si>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</si>
  <si>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</si>
  <si>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</si>
  <si>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</si>
  <si>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</si>
  <si>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</si>
  <si>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</si>
  <si>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</si>
  <si>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</si>
  <si>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</si>
  <si>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</si>
  <si>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</si>
  <si>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</si>
  <si>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</si>
  <si>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</si>
  <si>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</si>
  <si>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</si>
  <si>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</si>
  <si>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</si>
  <si>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</si>
  <si>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</si>
  <si>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</si>
  <si>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</si>
  <si>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</si>
  <si>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</si>
  <si>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</si>
  <si>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</si>
  <si>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</si>
  <si>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</si>
  <si>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</si>
  <si>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</si>
  <si>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</si>
  <si>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</si>
  <si>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</si>
  <si>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</si>
  <si>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</si>
  <si>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</si>
  <si>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</si>
  <si>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</si>
  <si>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</si>
  <si>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</si>
  <si>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</si>
  <si>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</si>
  <si>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</si>
  <si>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</si>
  <si>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</si>
  <si>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</si>
  <si>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</si>
  <si>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</si>
  <si>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</si>
  <si>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</si>
  <si>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</si>
  <si>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</si>
  <si>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</si>
  <si>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</si>
  <si>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</si>
  <si>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</si>
  <si>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</si>
  <si>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</si>
  <si>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</si>
  <si>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</si>
  <si>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</si>
  <si>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</si>
  <si>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</si>
  <si>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</si>
  <si>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</si>
  <si>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</si>
  <si>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</si>
  <si>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</si>
  <si>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</si>
  <si>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</si>
  <si>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</si>
  <si>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</si>
  <si>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</si>
  <si>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</si>
  <si>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</si>
  <si>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</si>
  <si>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</si>
  <si>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</si>
  <si>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</si>
  <si>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</si>
  <si>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</si>
  <si>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</si>
  <si>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</si>
  <si>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</si>
  <si>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</si>
  <si>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</si>
  <si>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</si>
  <si>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</si>
  <si>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</si>
  <si>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</si>
  <si>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</si>
  <si>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</si>
  <si>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</si>
  <si>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</si>
  <si>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</si>
  <si>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</si>
  <si>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</si>
  <si>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</si>
  <si>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</si>
  <si>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</si>
  <si>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</si>
  <si>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</si>
  <si>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</si>
  <si>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</si>
  <si>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</si>
  <si>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</si>
  <si>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</si>
  <si>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</si>
  <si>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</si>
  <si>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</si>
  <si>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</si>
  <si>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</si>
  <si>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</si>
  <si>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</si>
  <si>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</si>
  <si>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</si>
  <si>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</si>
  <si>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</si>
  <si>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</si>
  <si>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</si>
  <si>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</si>
  <si>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</si>
  <si>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</si>
  <si>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</si>
  <si>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</si>
  <si>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</si>
  <si>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</si>
  <si>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</si>
  <si>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</si>
  <si>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</si>
  <si>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</si>
  <si>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</si>
  <si>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</si>
  <si>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</si>
  <si>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</si>
  <si>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</si>
  <si>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</si>
  <si>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</si>
  <si>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</si>
  <si>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</si>
  <si>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</si>
  <si>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</si>
  <si>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</si>
  <si>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</si>
  <si>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</si>
  <si>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</si>
  <si>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</si>
  <si>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</si>
  <si>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</si>
  <si>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</si>
  <si>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</si>
  <si>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</si>
  <si>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</si>
  <si>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</si>
  <si>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</si>
  <si>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</si>
  <si>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</si>
  <si>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</si>
  <si>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</si>
  <si>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</si>
  <si>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</si>
  <si>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</si>
  <si>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</si>
  <si>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</si>
  <si>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</si>
  <si>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</si>
  <si>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</si>
  <si>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</si>
  <si>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</si>
  <si>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</si>
  <si>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</si>
  <si>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</si>
  <si>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</si>
  <si>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</si>
  <si>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</si>
  <si>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</si>
  <si>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</si>
  <si>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</si>
  <si>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</si>
  <si>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</si>
  <si>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</si>
  <si>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</si>
  <si>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</si>
  <si>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</si>
  <si>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</si>
  <si>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</si>
  <si>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</si>
  <si>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</si>
  <si>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</si>
  <si>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</si>
  <si>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</si>
  <si>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</si>
  <si>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</si>
  <si>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</si>
  <si>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</si>
  <si>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</si>
  <si>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</si>
  <si>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</si>
  <si>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</si>
  <si>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</si>
  <si>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</si>
  <si>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</si>
  <si>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</si>
  <si>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</si>
  <si>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</si>
  <si>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</si>
  <si>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</si>
  <si>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</si>
  <si>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</si>
  <si>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</si>
  <si>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</si>
  <si>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</si>
  <si>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</si>
  <si>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</si>
  <si>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</si>
  <si>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</si>
  <si>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</si>
  <si>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</si>
  <si>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</si>
  <si>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</si>
  <si>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</si>
  <si>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</si>
  <si>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</si>
  <si>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</si>
  <si>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</si>
  <si>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</si>
  <si>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</si>
  <si>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</si>
  <si>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</si>
  <si>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</si>
  <si>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</si>
  <si>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</si>
  <si>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</si>
  <si>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</si>
  <si>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</si>
  <si>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</si>
  <si>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</si>
  <si>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</si>
  <si>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</si>
  <si>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</si>
  <si>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</si>
  <si>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</si>
  <si>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</si>
  <si>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</si>
  <si>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</si>
  <si>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</si>
  <si>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</si>
  <si>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</si>
  <si>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</si>
  <si>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</si>
  <si>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</si>
  <si>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</si>
  <si>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</si>
  <si>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</si>
  <si>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</si>
  <si>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</si>
  <si>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</si>
  <si>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</si>
  <si>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</si>
  <si>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</si>
  <si>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</si>
  <si>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</si>
  <si>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</si>
  <si>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</si>
  <si>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</si>
  <si>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</si>
  <si>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</si>
  <si>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</si>
  <si>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</si>
  <si>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</si>
  <si>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</si>
  <si>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</si>
  <si>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</si>
  <si>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</si>
  <si>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</si>
  <si>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</si>
  <si>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</si>
  <si>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</si>
  <si>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</si>
  <si>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</si>
  <si>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</si>
  <si>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</si>
  <si>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</si>
  <si>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</si>
  <si>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</si>
  <si>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</si>
  <si>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</si>
  <si>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</si>
  <si>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</si>
  <si>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</si>
  <si>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</si>
  <si>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</si>
  <si>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</si>
  <si>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</si>
  <si>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</si>
  <si>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</si>
  <si>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</si>
  <si>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</si>
  <si>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</si>
  <si>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</si>
  <si>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</si>
  <si>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</si>
  <si>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</si>
  <si>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</si>
  <si>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</si>
  <si>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</si>
  <si>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</si>
  <si>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</si>
  <si>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</si>
  <si>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</si>
  <si>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</si>
  <si>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</si>
  <si>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</si>
  <si>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</si>
  <si>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</si>
  <si>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</si>
  <si>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</si>
  <si>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</si>
  <si>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</si>
  <si>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</si>
  <si>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</si>
  <si>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</si>
  <si>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</si>
  <si>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</si>
  <si>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</si>
  <si>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</si>
  <si>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</si>
  <si>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</si>
  <si>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</si>
  <si>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</si>
  <si>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</si>
  <si>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</si>
  <si>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</si>
  <si>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</si>
  <si>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</si>
  <si>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</si>
  <si>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</si>
  <si>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</si>
  <si>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</si>
  <si>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</si>
  <si>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</si>
  <si>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</si>
  <si>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</si>
  <si>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</si>
  <si>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</si>
  <si>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</si>
  <si>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</si>
  <si>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</si>
  <si>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</si>
  <si>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</si>
  <si>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</si>
  <si>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</si>
  <si>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</si>
  <si>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</si>
  <si>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</si>
  <si>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</si>
  <si>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</si>
  <si>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</si>
  <si>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</si>
  <si>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</si>
  <si>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</si>
  <si>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</si>
  <si>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</si>
  <si>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</si>
  <si>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</si>
  <si>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</si>
  <si>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</si>
  <si>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</si>
  <si>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</si>
  <si>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</si>
  <si>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</si>
  <si>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</si>
  <si>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</si>
  <si>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</si>
  <si>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</si>
  <si>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</si>
  <si>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</si>
  <si>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</si>
  <si>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</si>
  <si>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</si>
  <si>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</si>
  <si>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</si>
  <si>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</si>
  <si>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</si>
  <si>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</si>
  <si>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</si>
  <si>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</si>
  <si>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</si>
  <si>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</si>
  <si>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</si>
  <si>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</si>
  <si>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</si>
  <si>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</si>
  <si>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</si>
  <si>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</si>
  <si>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</si>
  <si>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</si>
  <si>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</si>
  <si>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</si>
  <si>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</si>
  <si>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</si>
  <si>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</si>
  <si>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</si>
  <si>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</si>
  <si>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</si>
  <si>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</si>
  <si>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</si>
  <si>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</si>
  <si>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</si>
  <si>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</si>
  <si>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</si>
  <si>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</si>
  <si>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</si>
  <si>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</si>
  <si>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</si>
  <si>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</si>
  <si>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</si>
  <si>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</si>
  <si>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</si>
  <si>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</si>
  <si>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</si>
  <si>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</si>
  <si>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</si>
  <si>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</si>
  <si>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</si>
  <si>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</si>
  <si>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</si>
  <si>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</si>
  <si>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</si>
  <si>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</si>
  <si>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</si>
  <si>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</si>
  <si>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</si>
  <si>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</si>
  <si>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</si>
  <si>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</si>
  <si>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</si>
  <si>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</si>
  <si>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</si>
  <si>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</si>
  <si>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</si>
  <si>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</si>
  <si>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</si>
  <si>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</si>
  <si>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</si>
  <si>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</si>
  <si>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</si>
  <si>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</si>
  <si>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</si>
  <si>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</si>
  <si>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</si>
  <si>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</si>
  <si>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</si>
  <si>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</si>
  <si>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</si>
  <si>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</si>
  <si>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</si>
  <si>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</si>
  <si>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</si>
  <si>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</si>
  <si>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</si>
  <si>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</si>
  <si>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</si>
  <si>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</si>
  <si>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</si>
  <si>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</si>
  <si>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</si>
  <si>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</si>
  <si>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</si>
  <si>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</si>
  <si>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</si>
  <si>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</si>
  <si>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</si>
  <si>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</si>
  <si>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</si>
  <si>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</si>
  <si>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</si>
  <si>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</si>
  <si>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</si>
  <si>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</si>
  <si>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</si>
  <si>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</si>
  <si>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</si>
  <si>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</si>
  <si>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</si>
  <si>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</si>
  <si>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</si>
  <si>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</si>
  <si>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</si>
  <si>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</si>
  <si>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</si>
  <si>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</si>
  <si>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</si>
  <si>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</si>
  <si>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</si>
  <si>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</si>
  <si>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</si>
  <si>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</si>
  <si>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</si>
  <si>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</si>
  <si>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</si>
  <si>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</si>
  <si>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</si>
  <si>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</si>
  <si>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</si>
  <si>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</si>
  <si>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</si>
  <si>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</si>
  <si>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</si>
  <si>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</si>
  <si>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</si>
  <si>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</si>
  <si>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</si>
  <si>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</si>
  <si>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</si>
  <si>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</si>
  <si>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</si>
  <si>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</si>
  <si>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</si>
  <si>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</si>
  <si>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</si>
  <si>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</si>
  <si>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</si>
  <si>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</si>
  <si>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</si>
  <si>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</si>
  <si>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</si>
  <si>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</si>
  <si>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</si>
  <si>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</si>
  <si>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</si>
  <si>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</si>
  <si>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</si>
  <si>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</si>
  <si>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</si>
  <si>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</si>
  <si>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</si>
  <si>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</si>
  <si>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</si>
  <si>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</si>
  <si>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</si>
  <si>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</si>
  <si>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</si>
  <si>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</si>
  <si>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</si>
  <si>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</si>
  <si>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</si>
  <si>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</si>
  <si>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</si>
  <si>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</si>
  <si>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</si>
  <si>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</si>
  <si>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</si>
  <si>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</si>
  <si>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</si>
  <si>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</si>
  <si>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</si>
  <si>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</si>
  <si>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</si>
  <si>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</si>
  <si>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</si>
  <si>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</si>
  <si>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</si>
  <si>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</si>
  <si>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</si>
  <si>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</si>
  <si>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</si>
  <si>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</si>
  <si>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</si>
  <si>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</si>
  <si>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</si>
  <si>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</si>
  <si>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</si>
  <si>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</si>
  <si>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</si>
  <si>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</si>
  <si>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</si>
  <si>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</si>
  <si>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</si>
  <si>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</si>
  <si>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</si>
  <si>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</si>
  <si>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</si>
  <si>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</si>
  <si>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</si>
  <si>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</si>
  <si>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</si>
  <si>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</si>
  <si>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</si>
  <si>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</si>
  <si>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</si>
  <si>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</si>
  <si>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</si>
  <si>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</si>
  <si>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</si>
  <si>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</si>
  <si>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</si>
  <si>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</si>
  <si>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</si>
  <si>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</si>
  <si>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</si>
  <si>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</si>
  <si>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</si>
  <si>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</si>
  <si>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</si>
  <si>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</si>
  <si>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</si>
  <si>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</si>
  <si>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</si>
  <si>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</si>
  <si>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</si>
  <si>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</si>
  <si>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</si>
  <si>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</si>
  <si>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</si>
  <si>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</si>
  <si>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</si>
  <si>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</si>
  <si>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</si>
  <si>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</si>
  <si>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</si>
  <si>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</si>
  <si>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</si>
  <si>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</si>
  <si>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</si>
  <si>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</si>
  <si>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</si>
  <si>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</si>
  <si>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</si>
  <si>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</si>
  <si>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</si>
  <si>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</si>
  <si>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</si>
  <si>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</si>
  <si>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</si>
  <si>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</si>
  <si>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</si>
  <si>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</si>
  <si>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</si>
  <si>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</si>
  <si>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</si>
  <si>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</si>
  <si>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</si>
  <si>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</si>
  <si>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</si>
  <si>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</si>
  <si>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</si>
  <si>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</si>
  <si>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</si>
  <si>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</si>
  <si>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</si>
  <si>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</si>
  <si>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</si>
  <si>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</si>
  <si>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</si>
  <si>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</si>
  <si>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</si>
  <si>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</si>
  <si>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</si>
  <si>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</si>
  <si>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</si>
  <si>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</si>
  <si>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</si>
  <si>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</si>
  <si>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</si>
  <si>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</si>
  <si>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</si>
  <si>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</si>
  <si>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</si>
  <si>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</si>
  <si>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</si>
  <si>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</si>
  <si>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</si>
  <si>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</si>
  <si>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</si>
  <si>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</si>
  <si>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</si>
  <si>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</si>
  <si>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</si>
  <si>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</si>
  <si>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</si>
  <si>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</si>
  <si>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</si>
  <si>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</si>
  <si>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</si>
  <si>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</si>
  <si>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</si>
  <si>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</si>
  <si>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</si>
  <si>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</si>
  <si>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</si>
  <si>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</si>
  <si>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</si>
  <si>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</si>
  <si>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</si>
  <si>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</si>
  <si>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</si>
  <si>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</si>
  <si>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</si>
  <si>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</si>
  <si>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</si>
  <si>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</si>
  <si>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</si>
  <si>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</si>
  <si>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</si>
  <si>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</si>
  <si>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</si>
  <si>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</si>
  <si>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</si>
  <si>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</si>
  <si>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</si>
  <si>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</si>
  <si>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</si>
  <si>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</si>
  <si>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</si>
  <si>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</si>
  <si>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</si>
  <si>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</si>
  <si>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</si>
  <si>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</si>
  <si>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</si>
  <si>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</si>
  <si>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</si>
  <si>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</si>
  <si>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</si>
  <si>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</si>
  <si>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</si>
  <si>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</si>
  <si>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</si>
  <si>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</si>
  <si>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</si>
  <si>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</si>
  <si>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</si>
  <si>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</si>
  <si>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</si>
  <si>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</si>
  <si>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</si>
  <si>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</si>
  <si>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</si>
  <si>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</si>
  <si>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</si>
  <si>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</si>
  <si>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</si>
  <si>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</si>
  <si>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</si>
  <si>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</si>
  <si>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</si>
  <si>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</si>
  <si>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</si>
  <si>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</si>
  <si>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</si>
  <si>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</si>
  <si>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</si>
  <si>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</si>
  <si>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</si>
  <si>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</si>
  <si>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</si>
  <si>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</si>
  <si>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</si>
  <si>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</si>
  <si>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</si>
  <si>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</si>
  <si>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</si>
  <si>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</si>
  <si>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</si>
  <si>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</si>
  <si>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</si>
  <si>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</si>
  <si>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</si>
  <si>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</si>
  <si>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</si>
  <si>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</si>
  <si>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</si>
  <si>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</si>
  <si>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</si>
  <si>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</si>
  <si>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</si>
  <si>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</si>
  <si>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</si>
  <si>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</si>
  <si>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</si>
  <si>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</si>
  <si>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</si>
  <si>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</si>
  <si>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</si>
  <si>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</si>
  <si>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</si>
  <si>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</si>
  <si>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</si>
  <si>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</si>
  <si>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</si>
  <si>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</si>
  <si>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</si>
  <si>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</si>
  <si>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</si>
  <si>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</si>
  <si>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</si>
  <si>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</si>
  <si>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</si>
  <si>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</si>
  <si>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</si>
  <si>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</si>
  <si>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</si>
  <si>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</si>
  <si>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</si>
  <si>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</si>
  <si>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</si>
  <si>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</si>
  <si>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</si>
  <si>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</si>
  <si>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</si>
  <si>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</si>
  <si>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</si>
  <si>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</si>
  <si>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</si>
  <si>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</si>
  <si>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</si>
  <si>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</si>
  <si>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</si>
  <si>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</si>
  <si>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</si>
  <si>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</si>
  <si>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</si>
  <si>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</si>
  <si>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</si>
  <si>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</si>
  <si>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</si>
  <si>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</si>
  <si>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</si>
  <si>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</si>
  <si>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</si>
  <si>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</si>
  <si>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</si>
  <si>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</si>
  <si>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</si>
  <si>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</si>
  <si>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</si>
  <si>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</si>
  <si>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</si>
  <si>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</si>
  <si>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</si>
  <si>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</si>
  <si>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</si>
  <si>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</si>
  <si>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</si>
  <si>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</si>
  <si>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</si>
  <si>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</si>
  <si>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</si>
  <si>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</si>
  <si>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</si>
  <si>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</si>
  <si>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</si>
  <si>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</si>
  <si>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</si>
  <si>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</si>
  <si>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</si>
  <si>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</si>
  <si>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</si>
  <si>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</si>
  <si>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</si>
  <si>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</si>
  <si>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</si>
  <si>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</si>
  <si>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</si>
  <si>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</si>
  <si>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</si>
  <si>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</si>
  <si>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</si>
  <si>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</si>
  <si>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</si>
  <si>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</si>
  <si>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</si>
  <si>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</si>
  <si>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</si>
  <si>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</si>
  <si>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</si>
  <si>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</si>
  <si>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</si>
  <si>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</si>
  <si>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</si>
  <si>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</si>
  <si>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</si>
  <si>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</si>
  <si>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</si>
  <si>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</si>
  <si>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</si>
  <si>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</si>
  <si>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</si>
  <si>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</si>
  <si>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</si>
  <si>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</si>
  <si>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</si>
  <si>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</si>
  <si>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</si>
  <si>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</si>
  <si>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</si>
  <si>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</si>
  <si>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</si>
  <si>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</si>
  <si>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</si>
  <si>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</si>
  <si>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</si>
  <si>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</si>
  <si>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</si>
  <si>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</si>
  <si>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</si>
  <si>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</si>
  <si>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</si>
  <si>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</si>
  <si>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</si>
  <si>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</si>
  <si>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</si>
  <si>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</si>
  <si>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</si>
  <si>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</si>
  <si>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</si>
  <si>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</si>
  <si>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</si>
  <si>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</si>
  <si>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</si>
  <si>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</si>
  <si>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</si>
  <si>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</si>
  <si>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</si>
  <si>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</si>
  <si>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</si>
  <si>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</si>
  <si>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</si>
  <si>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</si>
  <si>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</si>
  <si>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</si>
  <si>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</si>
  <si>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</si>
  <si>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</si>
  <si>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</si>
  <si>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</si>
  <si>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</si>
  <si>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</si>
  <si>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</si>
  <si>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</si>
  <si>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</si>
  <si>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</si>
  <si>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</si>
  <si>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</si>
  <si>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</si>
  <si>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</si>
  <si>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</si>
  <si>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</si>
  <si>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</si>
  <si>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</si>
  <si>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</si>
  <si>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</si>
  <si>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</si>
  <si>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</si>
  <si>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</si>
  <si>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</si>
  <si>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</si>
  <si>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</si>
  <si>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</si>
  <si>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</si>
  <si>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</si>
  <si>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</si>
  <si>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</si>
  <si>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</si>
  <si>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</si>
  <si>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</si>
  <si>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</si>
  <si>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</si>
  <si>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</si>
  <si>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</si>
  <si>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</si>
  <si>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</si>
  <si>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</si>
  <si>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</si>
  <si>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</si>
  <si>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</si>
  <si>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</si>
  <si>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</si>
  <si>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</si>
  <si>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</si>
  <si>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</si>
  <si>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</si>
  <si>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</si>
  <si>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</si>
  <si>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</si>
  <si>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</si>
  <si>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</si>
  <si>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</si>
  <si>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</si>
  <si>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</si>
  <si>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</si>
  <si>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</si>
  <si>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</si>
  <si>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</si>
  <si>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</si>
  <si>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</si>
  <si>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</si>
  <si>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</si>
  <si>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</si>
  <si>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</si>
  <si>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</si>
  <si>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</si>
  <si>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</si>
  <si>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</si>
  <si>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</si>
  <si>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</si>
  <si>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</si>
  <si>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</si>
  <si>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</si>
  <si>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</si>
  <si>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</si>
  <si>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</si>
  <si>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</si>
  <si>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</si>
  <si>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</si>
  <si>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</si>
  <si>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</si>
  <si>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</si>
  <si>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</si>
  <si>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</si>
  <si>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</si>
  <si>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</si>
  <si>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</si>
  <si>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</si>
  <si>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</si>
  <si>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</si>
  <si>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</si>
  <si>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</si>
  <si>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</si>
  <si>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</si>
  <si>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</si>
  <si>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</si>
  <si>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</si>
  <si>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</si>
  <si>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</si>
  <si>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</si>
  <si>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</si>
  <si>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</si>
  <si>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</si>
  <si>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</si>
  <si>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</si>
  <si>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</si>
  <si>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</si>
  <si>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</si>
  <si>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</si>
  <si>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</si>
  <si>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</si>
  <si>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</si>
  <si>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</si>
  <si>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</si>
  <si>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</si>
  <si>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</si>
  <si>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</si>
  <si>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</si>
  <si>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</si>
  <si>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</si>
  <si>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</si>
  <si>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</si>
  <si>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</si>
  <si>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</si>
  <si>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</si>
  <si>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</si>
  <si>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</si>
  <si>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</si>
  <si>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</si>
  <si>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</si>
  <si>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</si>
  <si>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</si>
  <si>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</si>
  <si>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</si>
  <si>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</si>
  <si>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</si>
  <si>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</si>
  <si>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</si>
  <si>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</si>
  <si>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</si>
  <si>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</si>
  <si>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</si>
  <si>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</si>
  <si>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</si>
  <si>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</si>
  <si>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</si>
  <si>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</si>
  <si>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</si>
  <si>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</si>
  <si>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</si>
  <si>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</si>
  <si>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</si>
  <si>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</si>
  <si>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</si>
  <si>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</si>
  <si>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</si>
  <si>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</si>
  <si>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</si>
  <si>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</si>
  <si>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</si>
  <si>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</si>
  <si>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</si>
  <si>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</si>
  <si>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</si>
  <si>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</si>
  <si>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</si>
  <si>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</si>
  <si>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</si>
  <si>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</si>
  <si>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</si>
  <si>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</si>
  <si>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</si>
  <si>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</si>
  <si>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</si>
  <si>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</si>
  <si>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</si>
  <si>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</si>
  <si>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</si>
  <si>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</si>
  <si>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</si>
  <si>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</si>
  <si>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</si>
  <si>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</si>
  <si>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</si>
  <si>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</si>
  <si>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</si>
  <si>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</si>
  <si>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</si>
  <si>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</si>
  <si>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</si>
  <si>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</si>
  <si>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</si>
  <si>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</si>
  <si>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</si>
  <si>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</si>
  <si>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</si>
  <si>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</si>
  <si>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</si>
  <si>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</si>
  <si>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</si>
  <si>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</si>
  <si>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</si>
  <si>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</si>
  <si>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</si>
  <si>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</si>
  <si>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</si>
  <si>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</si>
  <si>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</si>
  <si>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</si>
  <si>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</si>
  <si>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</si>
  <si>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</si>
  <si>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</si>
  <si>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</si>
  <si>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</si>
  <si>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</si>
  <si>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</si>
  <si>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</si>
  <si>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</si>
  <si>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</si>
  <si>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</si>
  <si>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</si>
  <si>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</si>
  <si>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</si>
  <si>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</si>
  <si>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</si>
  <si>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</si>
  <si>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</si>
  <si>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</si>
  <si>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</si>
  <si>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</si>
  <si>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</si>
  <si>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</si>
  <si>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</si>
  <si>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</si>
  <si>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</si>
  <si>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</si>
  <si>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</si>
  <si>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</si>
  <si>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</si>
  <si>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</si>
  <si>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</si>
  <si>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</si>
  <si>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</si>
  <si>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</si>
  <si>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</si>
  <si>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</si>
  <si>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</si>
  <si>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</si>
  <si>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</si>
  <si>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</si>
  <si>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</si>
  <si>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</si>
  <si>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</si>
  <si>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</si>
  <si>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</si>
  <si>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</si>
  <si>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</si>
  <si>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</si>
  <si>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</si>
  <si>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</si>
  <si>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</si>
  <si>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</si>
  <si>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</si>
  <si>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</si>
  <si>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</si>
  <si>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</si>
  <si>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</si>
  <si>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</si>
  <si>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</si>
  <si>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</si>
  <si>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</si>
  <si>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</si>
  <si>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</si>
  <si>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</si>
  <si>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</si>
  <si>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</si>
  <si>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</si>
  <si>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</si>
  <si>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</si>
  <si>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</si>
  <si>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</si>
  <si>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</si>
  <si>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</si>
  <si>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</si>
  <si>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</si>
  <si>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</si>
  <si>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</si>
  <si>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</si>
  <si>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</si>
  <si>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</si>
  <si>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</si>
  <si>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</si>
  <si>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</si>
  <si>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</si>
  <si>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</si>
  <si>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</si>
  <si>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</si>
  <si>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</si>
  <si>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</si>
  <si>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</si>
  <si>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</si>
  <si>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</si>
  <si>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</si>
  <si>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</si>
  <si>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</si>
  <si>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</si>
  <si>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</si>
  <si>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</si>
  <si>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</si>
  <si>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</si>
  <si>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</si>
  <si>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</si>
  <si>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</si>
  <si>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</si>
  <si>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</si>
  <si>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</si>
  <si>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</si>
  <si>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</si>
  <si>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</si>
  <si>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</si>
  <si>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</si>
  <si>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</si>
  <si>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</si>
  <si>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</si>
  <si>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</si>
  <si>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</si>
  <si>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</si>
  <si>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</si>
  <si>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</si>
  <si>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</si>
  <si>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</si>
  <si>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</si>
  <si>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</si>
  <si>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</si>
  <si>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</si>
  <si>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</si>
  <si>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</si>
  <si>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</si>
  <si>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</si>
  <si>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</si>
  <si>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</si>
  <si>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</si>
  <si>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</si>
  <si>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</si>
  <si>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</si>
  <si>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</si>
  <si>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</si>
  <si>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</si>
  <si>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</si>
  <si>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</si>
  <si>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</si>
  <si>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</si>
  <si>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</si>
  <si>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</si>
  <si>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</si>
  <si>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</si>
  <si>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</si>
  <si>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</si>
  <si>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</si>
  <si>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</si>
  <si>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</si>
  <si>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</si>
  <si>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</si>
  <si>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</si>
  <si>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</si>
  <si>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</si>
  <si>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</si>
  <si>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</si>
  <si>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</si>
  <si>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</si>
  <si>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</si>
  <si>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</si>
  <si>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</si>
  <si>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</si>
  <si>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</si>
  <si>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</si>
  <si>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</si>
  <si>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</si>
  <si>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</si>
  <si>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</si>
  <si>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</si>
  <si>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</si>
  <si>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</si>
  <si>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</si>
  <si>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</si>
  <si>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</si>
  <si>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</si>
  <si>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</si>
  <si>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</si>
  <si>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</si>
  <si>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</si>
  <si>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</si>
  <si>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</si>
  <si>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</si>
  <si>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</si>
  <si>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</si>
  <si>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</si>
  <si>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</si>
  <si>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</si>
  <si>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</si>
  <si>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</si>
  <si>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</si>
  <si>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</si>
  <si>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</si>
  <si>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</si>
  <si>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</si>
  <si>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</si>
  <si>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</si>
  <si>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</si>
  <si>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</si>
  <si>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</si>
  <si>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</si>
  <si>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</si>
  <si>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</si>
  <si>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</si>
  <si>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</si>
  <si>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</si>
  <si>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</si>
  <si>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</si>
  <si>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</si>
  <si>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</si>
  <si>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</si>
  <si>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</si>
  <si>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</si>
  <si>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</si>
  <si>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</si>
  <si>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</si>
  <si>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</si>
  <si>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</si>
  <si>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</si>
  <si>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</si>
  <si>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</si>
  <si>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</si>
  <si>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</si>
  <si>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</si>
  <si>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</si>
  <si>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</si>
  <si>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</si>
  <si>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</si>
  <si>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</si>
  <si>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</si>
  <si>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</si>
  <si>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</si>
  <si>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</si>
  <si>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</si>
  <si>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</si>
  <si>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</si>
  <si>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</si>
  <si>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</si>
  <si>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</si>
  <si>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</si>
  <si>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</si>
  <si>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</si>
  <si>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</si>
  <si>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</si>
  <si>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</si>
  <si>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</si>
  <si>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</si>
  <si>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</si>
  <si>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</si>
  <si>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</si>
  <si>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</si>
  <si>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</si>
  <si>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</si>
  <si>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</si>
  <si>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</si>
  <si>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</si>
  <si>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</si>
  <si>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</si>
  <si>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</si>
  <si>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</si>
  <si>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</si>
  <si>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</si>
  <si>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</si>
  <si>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</si>
  <si>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</si>
  <si>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</si>
  <si>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</si>
  <si>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</si>
  <si>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</si>
  <si>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</si>
  <si>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</si>
  <si>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</si>
  <si>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</si>
  <si>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</si>
  <si>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</si>
  <si>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</si>
  <si>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</si>
  <si>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</si>
  <si>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</si>
  <si>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</si>
  <si>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</si>
  <si>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</si>
  <si>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</si>
  <si>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</si>
  <si>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</si>
  <si>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</si>
  <si>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</si>
  <si>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</si>
  <si>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</si>
  <si>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</si>
  <si>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</si>
  <si>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</si>
  <si>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</si>
  <si>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</si>
  <si>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</si>
  <si>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</si>
  <si>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</si>
  <si>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</si>
  <si>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</si>
  <si>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</si>
  <si>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</si>
  <si>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</si>
  <si>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</si>
  <si>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</si>
  <si>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</si>
  <si>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</si>
  <si>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</si>
  <si>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</si>
  <si>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</si>
  <si>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</si>
  <si>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</si>
  <si>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</si>
  <si>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</si>
  <si>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</si>
  <si>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</si>
  <si>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</si>
  <si>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</si>
  <si>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</si>
  <si>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</si>
  <si>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</si>
  <si>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</si>
  <si>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</si>
  <si>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</si>
  <si>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</si>
  <si>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</si>
  <si>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</si>
  <si>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</si>
  <si>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</si>
  <si>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</si>
  <si>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</si>
  <si>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</si>
  <si>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</si>
  <si>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</si>
  <si>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</si>
  <si>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</si>
  <si>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</si>
  <si>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</si>
  <si>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</si>
  <si>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</si>
  <si>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</si>
  <si>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</si>
  <si>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</si>
  <si>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</si>
  <si>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</si>
  <si>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</si>
  <si>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</si>
  <si>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</si>
  <si>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</si>
  <si>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</si>
  <si>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</si>
  <si>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</si>
  <si>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</si>
  <si>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</si>
  <si>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</si>
  <si>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</si>
  <si>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</si>
  <si>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</si>
  <si>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</si>
  <si>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</si>
  <si>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</si>
  <si>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</si>
  <si>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</si>
  <si>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</si>
  <si>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</si>
  <si>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</si>
  <si>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</si>
  <si>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</si>
  <si>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</si>
  <si>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</si>
  <si>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</si>
  <si>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</si>
  <si>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</si>
  <si>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</si>
  <si>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</si>
  <si>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</si>
  <si>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</si>
  <si>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</si>
  <si>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</si>
  <si>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</si>
  <si>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</si>
  <si>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</si>
  <si>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</si>
  <si>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</si>
  <si>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</si>
  <si>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</si>
  <si>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</si>
  <si>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</si>
  <si>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</si>
  <si>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</si>
  <si>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</si>
  <si>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</si>
  <si>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</si>
  <si>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</si>
  <si>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</si>
  <si>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</si>
  <si>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</si>
  <si>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</si>
  <si>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</si>
  <si>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</si>
  <si>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</si>
  <si>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</si>
  <si>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</si>
  <si>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</si>
  <si>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</si>
  <si>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</si>
  <si>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</si>
  <si>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</si>
  <si>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</si>
  <si>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</si>
  <si>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</si>
  <si>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</si>
  <si>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</si>
  <si>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</si>
  <si>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</si>
  <si>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</si>
  <si>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</si>
  <si>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</si>
  <si>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</si>
  <si>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</si>
  <si>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</si>
  <si>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</si>
  <si>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</si>
  <si>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</si>
  <si>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</si>
  <si>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</si>
  <si>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</si>
  <si>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</si>
  <si>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</si>
  <si>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</si>
  <si>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</si>
  <si>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</si>
  <si>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</si>
  <si>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</si>
  <si>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</si>
  <si>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</si>
  <si>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</si>
  <si>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</si>
  <si>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</si>
  <si>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</si>
  <si>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</si>
  <si>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</si>
  <si>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</si>
  <si>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</si>
  <si>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</si>
  <si>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</si>
  <si>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</si>
  <si>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</si>
  <si>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</si>
  <si>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</si>
  <si>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</si>
  <si>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</si>
  <si>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</si>
  <si>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</si>
  <si>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</si>
  <si>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</si>
  <si>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</si>
  <si>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</si>
  <si>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</si>
  <si>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</si>
  <si>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</si>
  <si>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</si>
  <si>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</si>
  <si>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</si>
  <si>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</si>
  <si>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</si>
  <si>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</si>
  <si>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</si>
  <si>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</si>
  <si>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</si>
  <si>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</si>
  <si>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</si>
  <si>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</si>
  <si>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</si>
  <si>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</si>
  <si>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</si>
  <si>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</si>
  <si>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</si>
  <si>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</si>
  <si>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</si>
  <si>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</si>
  <si>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</si>
  <si>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</si>
  <si>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</si>
  <si>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</si>
  <si>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</si>
  <si>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</si>
  <si>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</si>
  <si>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</si>
  <si>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</si>
  <si>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</si>
  <si>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</si>
  <si>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</si>
  <si>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</si>
  <si>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</si>
  <si>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</si>
  <si>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</si>
  <si>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</si>
  <si>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</si>
  <si>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</si>
  <si>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</si>
  <si>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</si>
  <si>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</si>
  <si>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</si>
  <si>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</si>
  <si>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</si>
  <si>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</si>
  <si>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</si>
  <si>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</si>
  <si>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</si>
  <si>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</si>
  <si>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</si>
  <si>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</si>
  <si>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</si>
  <si>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</si>
  <si>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</si>
  <si>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</si>
  <si>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</si>
  <si>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</si>
  <si>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</si>
  <si>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</si>
  <si>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</si>
  <si>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</si>
  <si>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</si>
  <si>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</si>
  <si>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</si>
  <si>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</si>
  <si>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</si>
  <si>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</si>
  <si>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</si>
  <si>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</si>
  <si>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</si>
  <si>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</si>
  <si>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</si>
  <si>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</si>
  <si>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</si>
  <si>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</si>
  <si>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</si>
  <si>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</si>
  <si>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</si>
  <si>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</si>
  <si>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</si>
  <si>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</si>
  <si>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</si>
  <si>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</si>
  <si>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</si>
  <si>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</si>
  <si>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</si>
  <si>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</si>
  <si>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</si>
  <si>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</si>
  <si>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</si>
  <si>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</si>
  <si>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</si>
  <si>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</si>
  <si>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</si>
  <si>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</si>
  <si>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</si>
  <si>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</si>
  <si>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</si>
  <si>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</si>
  <si>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</si>
  <si>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</si>
  <si>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</si>
  <si>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</si>
  <si>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</si>
  <si>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</si>
  <si>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</si>
  <si>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</si>
  <si>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</si>
  <si>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</si>
  <si>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</si>
  <si>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</si>
  <si>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</si>
  <si>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</si>
  <si>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</si>
  <si>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</si>
  <si>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</si>
  <si>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</si>
  <si>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</si>
  <si>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</si>
  <si>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</si>
  <si>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</si>
  <si>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</si>
  <si>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</si>
  <si>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</si>
  <si>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</si>
  <si>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</si>
  <si>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</si>
  <si>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</si>
  <si>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</si>
  <si>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</si>
  <si>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</si>
  <si>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</si>
  <si>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</si>
  <si>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</si>
  <si>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</si>
  <si>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</si>
  <si>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</si>
  <si>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</si>
  <si>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</si>
  <si>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</si>
  <si>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</si>
  <si>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</si>
  <si>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</si>
  <si>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</si>
  <si>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</si>
  <si>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</si>
  <si>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</si>
  <si>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</si>
  <si>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</si>
  <si>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</si>
  <si>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</si>
  <si>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</si>
  <si>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</si>
  <si>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</si>
  <si>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</si>
  <si>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</si>
  <si>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</si>
  <si>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</si>
  <si>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</si>
  <si>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</si>
  <si>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</si>
  <si>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</si>
  <si>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</si>
  <si>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</si>
  <si>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</si>
  <si>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</si>
  <si>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</si>
  <si>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</si>
  <si>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</si>
  <si>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</si>
  <si>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</si>
  <si>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</si>
  <si>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</si>
  <si>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</si>
  <si>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</si>
  <si>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</si>
  <si>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</si>
  <si>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</si>
  <si>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</si>
  <si>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</si>
  <si>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</si>
  <si>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</si>
  <si>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</si>
  <si>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</si>
  <si>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</si>
  <si>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</si>
  <si>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</si>
  <si>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</si>
  <si>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</si>
  <si>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</si>
  <si>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</si>
  <si>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</si>
  <si>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</si>
  <si>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</si>
  <si>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</si>
  <si>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</si>
  <si>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</si>
  <si>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</si>
  <si>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</si>
  <si>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</si>
  <si>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</si>
  <si>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</si>
  <si>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</si>
  <si>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</si>
  <si>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</si>
  <si>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</si>
  <si>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</si>
  <si>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</si>
  <si>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</si>
  <si>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</si>
  <si>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</si>
  <si>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</si>
  <si>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</si>
  <si>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</si>
  <si>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</si>
  <si>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</si>
  <si>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</si>
  <si>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</si>
  <si>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</si>
  <si>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</si>
  <si>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</si>
  <si>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</si>
  <si>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</si>
  <si>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</si>
  <si>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</si>
  <si>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</si>
  <si>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</si>
  <si>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</si>
  <si>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</si>
  <si>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</si>
  <si>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</si>
  <si>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</si>
  <si>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</si>
  <si>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</si>
  <si>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</si>
  <si>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</si>
  <si>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</si>
  <si>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</si>
  <si>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</si>
  <si>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</si>
  <si>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</si>
  <si>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</si>
  <si>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</si>
  <si>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</si>
  <si>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</si>
  <si>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</si>
  <si>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</si>
  <si>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</si>
  <si>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</si>
  <si>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</si>
  <si>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</si>
  <si>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</si>
  <si>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</si>
  <si>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</si>
  <si>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</si>
  <si>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</si>
  <si>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</si>
  <si>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</si>
  <si>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</si>
  <si>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</si>
  <si>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</si>
  <si>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</si>
  <si>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</si>
  <si>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</si>
  <si>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</si>
  <si>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</si>
  <si>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</si>
  <si>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</si>
  <si>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</si>
  <si>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</si>
  <si>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</si>
  <si>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</si>
  <si>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</si>
  <si>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</si>
  <si>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</si>
  <si>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</si>
  <si>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</si>
  <si>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</si>
  <si>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</si>
  <si>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</si>
  <si>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</si>
  <si>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</si>
  <si>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</si>
  <si>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</si>
  <si>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</si>
  <si>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</si>
  <si>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</si>
  <si>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</si>
  <si>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</si>
  <si>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</si>
  <si>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</si>
  <si>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</si>
  <si>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</si>
  <si>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</si>
  <si>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</si>
  <si>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</si>
  <si>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</si>
  <si>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</si>
  <si>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</si>
  <si>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</si>
  <si>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</si>
  <si>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</si>
  <si>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</si>
  <si>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</si>
  <si>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</si>
  <si>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</si>
  <si>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</si>
  <si>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</si>
  <si>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</si>
  <si>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</si>
  <si>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</si>
  <si>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</si>
  <si>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</si>
  <si>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</si>
  <si>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</si>
  <si>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</si>
  <si>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</si>
  <si>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</si>
  <si>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</si>
  <si>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</si>
  <si>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</si>
  <si>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</si>
  <si>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</si>
  <si>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</si>
  <si>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</si>
  <si>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</si>
  <si>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</si>
  <si>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</si>
  <si>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</si>
  <si>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</si>
  <si>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</si>
  <si>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</si>
  <si>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</si>
  <si>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</si>
  <si>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</si>
  <si>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</si>
  <si>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</si>
  <si>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</si>
  <si>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</si>
  <si>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</si>
  <si>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</si>
  <si>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</si>
  <si>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</si>
  <si>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</si>
  <si>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</si>
  <si>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</si>
  <si>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</si>
  <si>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</si>
  <si>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</si>
  <si>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</si>
  <si>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</si>
  <si>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</si>
  <si>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</si>
  <si>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</si>
  <si>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</si>
  <si>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</si>
  <si>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</si>
  <si>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</si>
  <si>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</si>
  <si>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</si>
  <si>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</si>
  <si>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</si>
  <si>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</si>
  <si>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</si>
  <si>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</si>
  <si>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</si>
  <si>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</si>
  <si>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</si>
  <si>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</si>
  <si>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</si>
  <si>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</si>
  <si>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</si>
  <si>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</si>
  <si>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</si>
  <si>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</si>
  <si>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</si>
  <si>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</si>
  <si>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</si>
  <si>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</si>
  <si>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</si>
  <si>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</si>
  <si>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</si>
  <si>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</si>
  <si>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</si>
  <si>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</si>
  <si>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</si>
  <si>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</si>
  <si>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</si>
  <si>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</si>
  <si>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</si>
  <si>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</si>
  <si>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</si>
  <si>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</si>
  <si>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</si>
  <si>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</si>
  <si>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</si>
  <si>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</si>
  <si>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</si>
  <si>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</si>
  <si>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</si>
  <si>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</si>
  <si>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</si>
  <si>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</si>
  <si>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</si>
  <si>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</si>
  <si>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</si>
  <si>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</si>
  <si>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</si>
  <si>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</si>
  <si>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</si>
  <si>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</si>
  <si>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</si>
  <si>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</si>
  <si>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</si>
  <si>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</si>
  <si>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</si>
  <si>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</si>
  <si>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</si>
  <si>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</si>
  <si>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</si>
  <si>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</si>
  <si>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</si>
  <si>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</si>
  <si>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</si>
  <si>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</si>
  <si>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</si>
  <si>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</si>
  <si>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</si>
  <si>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</si>
  <si>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</si>
  <si>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</si>
  <si>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</si>
  <si>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</si>
  <si>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</si>
  <si>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</si>
  <si>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</si>
  <si>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</si>
  <si>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</si>
  <si>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</si>
  <si>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</si>
  <si>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</si>
  <si>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</si>
  <si>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</si>
  <si>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</si>
  <si>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</si>
  <si>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</si>
  <si>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</si>
  <si>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</si>
  <si>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</si>
  <si>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</si>
  <si>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</si>
  <si>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</si>
  <si>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</si>
  <si>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</si>
  <si>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</si>
  <si>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</si>
  <si>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</si>
  <si>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</si>
  <si>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</si>
  <si>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</si>
  <si>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</si>
  <si>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</si>
  <si>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</si>
  <si>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</si>
  <si>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</si>
  <si>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</si>
  <si>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</si>
  <si>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</si>
  <si>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</si>
  <si>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</si>
  <si>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</si>
  <si>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</si>
  <si>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</si>
  <si>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</si>
  <si>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</si>
  <si>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</si>
  <si>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</si>
  <si>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</si>
  <si>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</si>
  <si>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</si>
  <si>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</si>
  <si>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</si>
  <si>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</si>
  <si>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</si>
  <si>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</si>
  <si>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</si>
  <si>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</si>
  <si>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</si>
  <si>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</si>
  <si>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</si>
  <si>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</si>
  <si>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</si>
  <si>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</si>
  <si>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</si>
  <si>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</si>
  <si>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</si>
  <si>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</si>
  <si>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</si>
  <si>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</si>
  <si>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</si>
  <si>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</si>
  <si>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</si>
  <si>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</si>
  <si>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</si>
  <si>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</si>
  <si>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</si>
  <si>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</si>
  <si>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</si>
  <si>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</si>
  <si>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</si>
  <si>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</si>
  <si>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</si>
  <si>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</si>
  <si>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</si>
  <si>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</si>
  <si>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</si>
  <si>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</si>
  <si>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</si>
  <si>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</si>
  <si>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</si>
  <si>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</si>
  <si>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</si>
  <si>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</si>
  <si>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</si>
  <si>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</si>
  <si>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</si>
  <si>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</si>
  <si>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</si>
  <si>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</si>
  <si>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</si>
  <si>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</si>
  <si>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</si>
  <si>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</si>
  <si>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</si>
  <si>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</si>
  <si>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</si>
  <si>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</si>
  <si>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</si>
  <si>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</si>
  <si>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</si>
  <si>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</si>
  <si>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</si>
  <si>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</si>
  <si>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</si>
  <si>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</si>
  <si>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</si>
  <si>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</si>
  <si>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</si>
  <si>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</si>
  <si>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</si>
  <si>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</si>
  <si>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</si>
  <si>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</si>
  <si>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</si>
  <si>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</si>
  <si>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</si>
  <si>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</si>
  <si>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</si>
  <si>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</si>
  <si>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</si>
  <si>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</si>
  <si>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</si>
  <si>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</si>
  <si>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</si>
  <si>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</si>
  <si>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</si>
  <si>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</si>
  <si>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</si>
  <si>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</si>
  <si>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</si>
  <si>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</si>
  <si>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</si>
  <si>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</si>
  <si>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</si>
  <si>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</si>
  <si>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</si>
  <si>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</si>
  <si>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</si>
  <si>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</si>
  <si>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</si>
  <si>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</si>
  <si>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</si>
  <si>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</si>
  <si>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</si>
  <si>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</si>
  <si>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</si>
  <si>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</si>
  <si>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</si>
  <si>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</si>
  <si>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</si>
  <si>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</si>
  <si>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</si>
  <si>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</si>
  <si>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</si>
  <si>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</si>
  <si>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</si>
  <si>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</si>
  <si>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</si>
  <si>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</si>
  <si>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</si>
  <si>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</si>
  <si>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</si>
  <si>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</si>
  <si>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</si>
  <si>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</si>
  <si>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</si>
  <si>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</si>
  <si>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</si>
  <si>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</si>
  <si>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</si>
  <si>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</si>
  <si>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</si>
  <si>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</si>
  <si>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</si>
  <si>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</si>
  <si>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</si>
  <si>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</si>
  <si>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</si>
  <si>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</si>
  <si>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</si>
  <si>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</si>
  <si>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</si>
  <si>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</si>
  <si>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</si>
  <si>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</si>
  <si>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</si>
  <si>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</si>
  <si>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</si>
  <si>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</si>
  <si>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</si>
  <si>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</si>
  <si>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</si>
  <si>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</si>
  <si>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</si>
  <si>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</si>
  <si>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</si>
  <si>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</si>
  <si>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</si>
  <si>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</si>
  <si>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</si>
  <si>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</si>
  <si>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</si>
  <si>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</si>
  <si>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</si>
  <si>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</si>
  <si>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</si>
  <si>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</si>
  <si>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</si>
  <si>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</si>
  <si>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</si>
  <si>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</si>
  <si>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</si>
  <si>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</si>
  <si>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</si>
  <si>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</si>
  <si>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</si>
  <si>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</si>
  <si>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</si>
  <si>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</si>
  <si>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</si>
  <si>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</si>
  <si>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</si>
  <si>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</si>
  <si>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</si>
  <si>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</si>
  <si>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</si>
  <si>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</si>
  <si>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</si>
  <si>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</si>
  <si>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</si>
  <si>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</si>
  <si>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</si>
  <si>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</si>
  <si>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</si>
  <si>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</si>
  <si>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</si>
  <si>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</si>
  <si>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</si>
  <si>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</si>
  <si>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</si>
  <si>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</si>
  <si>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</si>
  <si>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</si>
  <si>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</si>
  <si>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</si>
  <si>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</si>
  <si>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</si>
  <si>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</si>
  <si>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</si>
  <si>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</si>
  <si>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</si>
  <si>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</si>
  <si>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</si>
  <si>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</si>
  <si>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</si>
  <si>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</si>
  <si>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</si>
  <si>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</si>
  <si>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</si>
  <si>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</si>
  <si>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</si>
  <si>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</si>
  <si>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</si>
  <si>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</si>
  <si>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</si>
  <si>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</si>
  <si>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</si>
  <si>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</si>
  <si>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</si>
  <si>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</si>
  <si>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</si>
  <si>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</si>
  <si>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</si>
  <si>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</si>
  <si>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</si>
  <si>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</si>
  <si>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</si>
  <si>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</si>
  <si>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</si>
  <si>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</si>
  <si>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</si>
  <si>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</si>
  <si>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</si>
  <si>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</si>
  <si>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</si>
  <si>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</si>
  <si>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</si>
  <si>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</si>
  <si>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</si>
  <si>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</si>
  <si>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</si>
  <si>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</si>
  <si>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</si>
  <si>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</si>
  <si>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</si>
  <si>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</si>
  <si>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</si>
  <si>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</si>
  <si>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</si>
  <si>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</si>
  <si>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</si>
  <si>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</si>
  <si>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</si>
  <si>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</si>
  <si>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</si>
  <si>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</si>
  <si>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</si>
  <si>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</si>
  <si>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</si>
  <si>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</si>
  <si>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</si>
  <si>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</si>
  <si>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</si>
  <si>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</si>
  <si>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</si>
  <si>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</si>
  <si>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</si>
  <si>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</si>
  <si>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</si>
  <si>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</si>
  <si>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</si>
  <si>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</si>
  <si>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</si>
  <si>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</si>
  <si>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</si>
  <si>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</si>
  <si>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</si>
  <si>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</si>
  <si>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</si>
  <si>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</si>
  <si>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</si>
  <si>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</si>
  <si>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</si>
  <si>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</si>
  <si>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</si>
  <si>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</si>
  <si>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</si>
  <si>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</si>
  <si>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</si>
  <si>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</si>
  <si>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</si>
  <si>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</si>
  <si>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</si>
  <si>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</si>
  <si>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</si>
  <si>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</si>
  <si>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</si>
  <si>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</si>
  <si>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</si>
  <si>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</si>
  <si>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</si>
  <si>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</si>
  <si>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</si>
  <si>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</si>
  <si>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</si>
  <si>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</si>
  <si>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</si>
  <si>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</si>
  <si>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</si>
  <si>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</si>
  <si>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</si>
  <si>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</si>
  <si>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</si>
  <si>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</si>
  <si>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</si>
  <si>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</si>
  <si>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</si>
  <si>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</si>
  <si>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</si>
  <si>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</si>
  <si>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</si>
  <si>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</si>
  <si>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</si>
  <si>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</si>
  <si>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</si>
  <si>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</si>
  <si>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</si>
  <si>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</si>
  <si>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</si>
  <si>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</si>
  <si>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</si>
  <si>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</si>
  <si>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</si>
  <si>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</si>
  <si>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</si>
  <si>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</si>
  <si>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</si>
  <si>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</si>
  <si>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</si>
  <si>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</si>
  <si>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</si>
  <si>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</si>
  <si>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</si>
  <si>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</si>
  <si>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</si>
  <si>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</si>
  <si>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</si>
  <si>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</si>
  <si>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</si>
  <si>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</si>
  <si>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</si>
  <si>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</si>
  <si>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</si>
  <si>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</si>
  <si>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</si>
  <si>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</si>
  <si>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</si>
  <si>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</si>
  <si>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</si>
  <si>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</si>
  <si>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</si>
  <si>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</si>
  <si>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</si>
  <si>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</si>
  <si>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</si>
  <si>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</si>
  <si>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</si>
  <si>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</si>
  <si>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</si>
  <si>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</si>
  <si>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</si>
  <si>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</si>
  <si>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</si>
  <si>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</si>
  <si>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</si>
  <si>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</si>
  <si>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</si>
  <si>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</si>
  <si>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</si>
  <si>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</si>
  <si>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</si>
  <si>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</si>
  <si>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</si>
  <si>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</si>
  <si>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</si>
  <si>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</si>
  <si>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</si>
  <si>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</si>
  <si>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</si>
  <si>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</si>
  <si>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</si>
  <si>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</si>
  <si>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</si>
  <si>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</si>
  <si>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</si>
  <si>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</si>
  <si>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</si>
  <si>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</si>
  <si>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</si>
  <si>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</si>
  <si>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</si>
  <si>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</si>
  <si>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</si>
  <si>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</si>
  <si>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</si>
  <si>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</si>
  <si>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</si>
  <si>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</si>
  <si>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</si>
  <si>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</si>
  <si>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</si>
  <si>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</si>
  <si>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</si>
  <si>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</si>
  <si>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</si>
  <si>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</si>
  <si>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</si>
  <si>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</si>
  <si>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</si>
  <si>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</si>
  <si>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</si>
  <si>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</si>
  <si>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</si>
  <si>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</si>
  <si>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</si>
  <si>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</si>
  <si>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</si>
  <si>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</si>
  <si>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</si>
  <si>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</si>
  <si>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</si>
  <si>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</si>
  <si>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</si>
  <si>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</si>
  <si>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</si>
  <si>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</si>
  <si>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</si>
  <si>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</si>
  <si>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</si>
  <si>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</si>
  <si>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</si>
  <si>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</si>
  <si>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</si>
  <si>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</si>
  <si>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</si>
  <si>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</si>
  <si>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</si>
  <si>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</si>
  <si>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</si>
  <si>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</si>
  <si>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</si>
  <si>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</si>
  <si>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</si>
  <si>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</si>
  <si>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</si>
  <si>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</si>
  <si>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</si>
  <si>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</si>
  <si>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</si>
  <si>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</si>
  <si>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</si>
  <si>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</si>
  <si>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</si>
  <si>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</si>
  <si>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</si>
  <si>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</si>
  <si>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</si>
  <si>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</si>
  <si>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</si>
  <si>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</si>
  <si>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</si>
  <si>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</si>
  <si>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</si>
  <si>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</si>
  <si>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</si>
  <si>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</si>
  <si>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</si>
  <si>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</si>
  <si>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</si>
  <si>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</si>
  <si>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</si>
  <si>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</si>
  <si>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</si>
  <si>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</si>
  <si>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</si>
  <si>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</si>
  <si>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</si>
  <si>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</si>
  <si>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</si>
  <si>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</si>
  <si>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</si>
  <si>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</si>
  <si>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</si>
  <si>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</si>
  <si>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</si>
  <si>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</si>
  <si>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</si>
  <si>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</si>
  <si>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</si>
  <si>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</si>
  <si>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</si>
  <si>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</si>
  <si>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</si>
  <si>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</si>
  <si>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</si>
  <si>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</si>
  <si>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</si>
  <si>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</si>
  <si>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</si>
  <si>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</si>
  <si>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</si>
  <si>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</si>
  <si>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</si>
  <si>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</si>
  <si>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</si>
  <si>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</si>
  <si>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</si>
  <si>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</si>
  <si>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</si>
  <si>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</si>
  <si>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</si>
  <si>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</si>
  <si>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</si>
  <si>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</si>
  <si>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</si>
  <si>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</si>
  <si>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</si>
  <si>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</si>
  <si>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</si>
  <si>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</si>
  <si>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</si>
  <si>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</si>
  <si>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</si>
  <si>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</si>
  <si>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</si>
  <si>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</si>
  <si>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</si>
  <si>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</si>
  <si>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</si>
  <si>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</si>
  <si>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</si>
  <si>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</si>
  <si>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</si>
  <si>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</si>
  <si>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</si>
  <si>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</si>
  <si>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</si>
  <si>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</si>
  <si>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</si>
  <si>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</si>
  <si>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</si>
  <si>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</si>
  <si>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</si>
  <si>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</si>
  <si>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</si>
  <si>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</si>
  <si>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</si>
  <si>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</si>
  <si>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</si>
  <si>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</si>
  <si>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</si>
  <si>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</si>
  <si>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</si>
  <si>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</si>
  <si>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</si>
  <si>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</si>
  <si>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</si>
  <si>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</si>
  <si>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</si>
  <si>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</si>
  <si>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</si>
  <si>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</si>
  <si>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</si>
  <si>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</si>
  <si>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</si>
  <si>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</si>
  <si>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</si>
  <si>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</si>
  <si>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</si>
  <si>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</si>
  <si>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</si>
  <si>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</si>
  <si>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</si>
  <si>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</si>
  <si>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</si>
  <si>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</si>
  <si>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</si>
  <si>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</si>
  <si>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</si>
  <si>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</si>
  <si>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</si>
  <si>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</si>
  <si>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</si>
  <si>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</si>
  <si>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</si>
  <si>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</si>
  <si>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</si>
  <si>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</si>
  <si>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</si>
  <si>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</si>
  <si>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</si>
  <si>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</si>
  <si>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</si>
  <si>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</si>
  <si>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</si>
  <si>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</si>
  <si>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</si>
  <si>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</si>
  <si>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</si>
  <si>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</si>
  <si>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</si>
  <si>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</si>
  <si>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</si>
  <si>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</si>
  <si>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</si>
  <si>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</si>
  <si>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</si>
  <si>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</si>
  <si>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</si>
  <si>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</si>
  <si>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</si>
  <si>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</si>
  <si>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</si>
  <si>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</si>
  <si>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</si>
  <si>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</si>
  <si>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</si>
  <si>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</si>
  <si>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</si>
  <si>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</si>
  <si>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</si>
  <si>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</si>
  <si>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</si>
  <si>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</si>
  <si>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</si>
  <si>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</si>
  <si>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</si>
  <si>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</si>
  <si>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</si>
  <si>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</si>
  <si>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</si>
  <si>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</si>
  <si>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</si>
  <si>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</si>
  <si>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</si>
  <si>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</si>
  <si>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</si>
  <si>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</si>
  <si>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</si>
  <si>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</si>
  <si>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</si>
  <si>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</si>
  <si>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</si>
  <si>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</si>
  <si>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</si>
  <si>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</si>
  <si>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</si>
  <si>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</si>
  <si>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</si>
  <si>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</si>
  <si>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</si>
  <si>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</si>
  <si>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</si>
  <si>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</si>
  <si>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</si>
  <si>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</si>
  <si>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</si>
  <si>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</si>
  <si>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</si>
  <si>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</si>
  <si>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</si>
  <si>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</si>
  <si>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</si>
  <si>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</si>
  <si>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</si>
  <si>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</si>
  <si>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</si>
  <si>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</si>
  <si>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</si>
  <si>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</si>
  <si>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</si>
  <si>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</si>
  <si>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</si>
  <si>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</si>
  <si>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</si>
  <si>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</si>
  <si>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</si>
  <si>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</si>
  <si>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</si>
  <si>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</si>
  <si>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</si>
  <si>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</si>
  <si>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</si>
  <si>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</si>
  <si>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</si>
  <si>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</si>
  <si>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</si>
  <si>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</si>
  <si>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</si>
  <si>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</si>
  <si>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</si>
  <si>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</si>
  <si>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</si>
  <si>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</si>
  <si>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</si>
  <si>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</si>
  <si>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</si>
  <si>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</si>
  <si>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</si>
  <si>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</si>
  <si>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</si>
  <si>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</si>
  <si>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</si>
  <si>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</si>
  <si>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</si>
  <si>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</si>
  <si>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</si>
  <si>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</si>
  <si>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</si>
  <si>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</si>
  <si>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</si>
  <si>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</si>
  <si>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</si>
  <si>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</si>
  <si>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</si>
  <si>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</si>
  <si>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</si>
  <si>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</si>
  <si>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</si>
  <si>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</si>
  <si>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</si>
  <si>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</si>
  <si>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</si>
  <si>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</si>
  <si>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</si>
  <si>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</si>
  <si>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</si>
  <si>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</si>
  <si>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</si>
  <si>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</si>
  <si>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</si>
  <si>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</si>
  <si>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</si>
  <si>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</si>
  <si>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</si>
  <si>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</si>
  <si>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</si>
  <si>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</si>
  <si>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</si>
  <si>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</si>
  <si>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</si>
  <si>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</si>
  <si>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</si>
  <si>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</si>
  <si>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</si>
  <si>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</si>
  <si>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</si>
  <si>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</si>
  <si>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</si>
  <si>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</si>
  <si>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</si>
  <si>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</si>
  <si>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</si>
  <si>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</si>
  <si>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</si>
  <si>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</si>
  <si>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</si>
  <si>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</si>
  <si>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</si>
  <si>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</si>
  <si>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</si>
  <si>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</si>
  <si>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</si>
  <si>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</si>
  <si>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</si>
  <si>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</si>
  <si>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</si>
  <si>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</si>
  <si>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</si>
  <si>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</si>
  <si>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</si>
  <si>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</si>
  <si>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</si>
  <si>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</si>
  <si>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</si>
  <si>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</si>
  <si>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</si>
  <si>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</si>
  <si>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</si>
  <si>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</si>
  <si>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</si>
  <si>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</si>
  <si>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</si>
  <si>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</si>
  <si>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</si>
  <si>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</si>
  <si>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</si>
  <si>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</si>
  <si>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</si>
  <si>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</si>
  <si>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</si>
  <si>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</si>
  <si>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</si>
  <si>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</si>
  <si>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</si>
  <si>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</si>
  <si>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</si>
  <si>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</si>
  <si>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</si>
  <si>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</si>
  <si>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</si>
  <si>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</si>
  <si>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</si>
  <si>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</si>
  <si>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</si>
  <si>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</si>
  <si>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</si>
  <si>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</si>
  <si>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</si>
  <si>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</si>
  <si>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</si>
  <si>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</si>
  <si>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</si>
  <si>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</si>
  <si>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</si>
  <si>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</si>
  <si>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</si>
  <si>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</si>
  <si>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</si>
  <si>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</si>
  <si>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</si>
  <si>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</si>
  <si>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</si>
  <si>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</si>
  <si>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</si>
  <si>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</si>
  <si>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</si>
  <si>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</si>
  <si>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</si>
  <si>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</si>
  <si>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</si>
  <si>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</si>
  <si>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</si>
  <si>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</si>
  <si>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</si>
  <si>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</si>
  <si>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</si>
  <si>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</si>
  <si>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</si>
  <si>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</si>
  <si>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</si>
  <si>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</si>
  <si>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</si>
  <si>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</si>
  <si>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</si>
  <si>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</si>
  <si>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</si>
  <si>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</si>
  <si>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</si>
  <si>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</si>
  <si>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</si>
  <si>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</si>
  <si>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</si>
  <si>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</si>
  <si>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</si>
  <si>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</si>
  <si>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</si>
  <si>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</si>
  <si>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</si>
  <si>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</si>
  <si>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</si>
  <si>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</si>
  <si>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</si>
  <si>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</si>
  <si>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</si>
  <si>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</si>
  <si>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</si>
  <si>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</si>
  <si>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</si>
  <si>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</si>
  <si>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</si>
  <si>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</si>
  <si>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</si>
  <si>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</si>
  <si>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</si>
  <si>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</si>
  <si>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</si>
  <si>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</si>
  <si>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</si>
  <si>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</si>
  <si>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</si>
  <si>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</si>
  <si>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</si>
  <si>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</si>
  <si>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</si>
  <si>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</si>
  <si>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</si>
  <si>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</si>
  <si>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</si>
  <si>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</si>
  <si>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</si>
  <si>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</si>
  <si>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</si>
  <si>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</si>
  <si>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</si>
  <si>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</si>
  <si>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</si>
  <si>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</si>
  <si>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</si>
  <si>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</si>
  <si>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</si>
  <si>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</si>
  <si>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</si>
  <si>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</si>
  <si>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</si>
  <si>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</si>
  <si>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</si>
  <si>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</si>
  <si>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</si>
  <si>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</si>
  <si>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</si>
  <si>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</si>
  <si>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</si>
  <si>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</si>
  <si>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</si>
  <si>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</si>
  <si>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</si>
  <si>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</si>
  <si>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</si>
  <si>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</si>
  <si>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</si>
  <si>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</si>
  <si>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</si>
  <si>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</si>
  <si>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</si>
  <si>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</si>
  <si>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</si>
  <si>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</si>
  <si>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</si>
  <si>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</si>
  <si>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</si>
  <si>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</si>
  <si>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</si>
  <si>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</si>
  <si>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</si>
  <si>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</si>
  <si>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</si>
  <si>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</si>
  <si>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</si>
  <si>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</si>
  <si>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</si>
  <si>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</si>
  <si>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</si>
  <si>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</si>
  <si>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</si>
  <si>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</si>
  <si>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</si>
  <si>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</si>
  <si>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</si>
  <si>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</si>
  <si>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</si>
  <si>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</si>
  <si>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</si>
  <si>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</si>
  <si>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</si>
  <si>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</si>
  <si>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</si>
  <si>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</si>
  <si>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</si>
  <si>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</si>
  <si>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</si>
  <si>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</si>
  <si>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</si>
  <si>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</si>
  <si>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</si>
  <si>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</si>
  <si>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</si>
  <si>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</si>
  <si>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</si>
  <si>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</si>
  <si>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</si>
  <si>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</si>
  <si>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</si>
  <si>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</si>
  <si>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</si>
  <si>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</si>
  <si>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</si>
  <si>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</si>
  <si>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</si>
  <si>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</si>
  <si>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</si>
  <si>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</si>
  <si>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</si>
  <si>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</si>
  <si>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</si>
  <si>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</si>
  <si>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</si>
  <si>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</si>
  <si>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</si>
  <si>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</si>
  <si>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</si>
  <si>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</si>
  <si>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</si>
  <si>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</si>
  <si>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</si>
  <si>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</si>
  <si>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</si>
  <si>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</si>
  <si>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</si>
  <si>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</si>
  <si>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</si>
  <si>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</si>
  <si>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</si>
  <si>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</si>
  <si>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</si>
  <si>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</si>
  <si>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</si>
  <si>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</si>
  <si>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</si>
  <si>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</si>
  <si>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</si>
  <si>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</si>
  <si>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</si>
  <si>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</si>
  <si>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</si>
  <si>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</si>
  <si>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</si>
  <si>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</si>
  <si>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</si>
  <si>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</si>
  <si>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</si>
  <si>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</si>
  <si>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</si>
  <si>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</si>
  <si>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</si>
  <si>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</si>
  <si>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</si>
  <si>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</si>
  <si>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</si>
  <si>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</si>
  <si>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</si>
  <si>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</si>
  <si>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</si>
  <si>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</si>
  <si>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</si>
  <si>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</si>
  <si>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</si>
  <si>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</si>
  <si>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</si>
  <si>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</si>
  <si>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</si>
  <si>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</si>
  <si>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</si>
  <si>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</si>
  <si>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</si>
  <si>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</si>
  <si>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</si>
  <si>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</si>
  <si>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</si>
  <si>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</si>
  <si>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</si>
  <si>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</si>
  <si>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</si>
  <si>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</si>
  <si>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</si>
  <si>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</si>
  <si>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</si>
  <si>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</si>
  <si>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</si>
  <si>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</si>
  <si>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</si>
  <si>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</si>
  <si>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</si>
  <si>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</si>
  <si>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</si>
  <si>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</si>
  <si>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</si>
  <si>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</si>
  <si>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</si>
  <si>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</si>
  <si>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</si>
  <si>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</si>
  <si>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</si>
  <si>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</si>
  <si>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</si>
  <si>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</si>
  <si>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</si>
  <si>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</si>
  <si>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</si>
  <si>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</si>
  <si>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</si>
  <si>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</si>
  <si>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</si>
  <si>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</si>
  <si>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</si>
  <si>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</si>
  <si>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</si>
  <si>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</si>
  <si>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</si>
  <si>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</si>
  <si>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</si>
  <si>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</si>
  <si>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</si>
  <si>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</si>
  <si>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</si>
  <si>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</si>
  <si>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</si>
  <si>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</si>
  <si>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</si>
  <si>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</si>
  <si>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</si>
  <si>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</si>
  <si>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</si>
  <si>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</si>
  <si>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</si>
  <si>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</si>
  <si>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</si>
  <si>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</si>
  <si>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</si>
  <si>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</si>
  <si>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</si>
  <si>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</si>
  <si>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</si>
  <si>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</si>
  <si>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</si>
  <si>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</si>
  <si>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</si>
  <si>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</si>
  <si>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</si>
  <si>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</si>
  <si>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</si>
  <si>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</si>
  <si>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</si>
  <si>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</si>
  <si>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</si>
  <si>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</si>
  <si>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</si>
  <si>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</si>
  <si>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</si>
  <si>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</si>
  <si>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</si>
  <si>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</si>
  <si>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</si>
  <si>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</si>
  <si>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</si>
  <si>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</si>
  <si>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</si>
  <si>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</si>
  <si>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</si>
  <si>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</si>
  <si>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</si>
  <si>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</si>
  <si>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</si>
  <si>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</si>
  <si>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</si>
  <si>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</si>
  <si>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</si>
  <si>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</si>
  <si>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</si>
  <si>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</si>
  <si>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</si>
  <si>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</si>
  <si>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</si>
  <si>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</si>
  <si>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</si>
  <si>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</si>
  <si>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</si>
  <si>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</si>
  <si>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</si>
  <si>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</si>
  <si>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</si>
  <si>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</si>
  <si>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</si>
  <si>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</si>
  <si>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</si>
  <si>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</si>
  <si>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</si>
  <si>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</si>
  <si>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</si>
  <si>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</si>
  <si>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</si>
  <si>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</si>
  <si>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</si>
  <si>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</si>
  <si>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</si>
  <si>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</si>
  <si>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</si>
  <si>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</si>
  <si>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</si>
  <si>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</si>
  <si>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</si>
  <si>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</si>
  <si>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</si>
  <si>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</si>
  <si>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</si>
  <si>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</si>
  <si>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</si>
  <si>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</si>
  <si>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</si>
  <si>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</si>
  <si>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</si>
  <si>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</si>
  <si>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</si>
  <si>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</si>
  <si>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</si>
  <si>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</si>
  <si>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</si>
  <si>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</si>
  <si>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</si>
  <si>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</si>
  <si>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</si>
  <si>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</si>
  <si>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</si>
  <si>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</si>
  <si>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</si>
  <si>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</si>
  <si>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</si>
  <si>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</si>
  <si>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</si>
  <si>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</si>
  <si>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</si>
  <si>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</si>
  <si>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</si>
  <si>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</si>
  <si>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</si>
  <si>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</si>
  <si>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</si>
  <si>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</si>
  <si>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</si>
  <si>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</si>
  <si>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</si>
  <si>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</si>
  <si>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</si>
  <si>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</si>
  <si>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</si>
  <si>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</si>
  <si>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</si>
  <si>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</si>
  <si>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</si>
  <si>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</si>
  <si>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</si>
  <si>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</si>
  <si>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</si>
  <si>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</si>
  <si>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</si>
  <si>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</si>
  <si>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</si>
  <si>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</si>
  <si>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</si>
  <si>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</si>
  <si>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</si>
  <si>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</si>
  <si>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</si>
  <si>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</si>
  <si>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</si>
  <si>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</si>
  <si>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</si>
  <si>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</si>
  <si>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</si>
  <si>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</si>
  <si>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</si>
  <si>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</si>
  <si>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</si>
  <si>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</si>
  <si>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</si>
  <si>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</si>
  <si>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</si>
  <si>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</si>
  <si>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</si>
  <si>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</si>
  <si>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</si>
  <si>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</si>
  <si>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</si>
  <si>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</si>
  <si>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</si>
  <si>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</si>
  <si>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</si>
  <si>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</si>
  <si>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</si>
  <si>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</si>
  <si>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</si>
  <si>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</si>
  <si>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</si>
  <si>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</si>
  <si>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</si>
  <si>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</si>
  <si>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</si>
  <si>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</si>
  <si>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</si>
  <si>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</si>
  <si>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</si>
  <si>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</si>
  <si>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</si>
  <si>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</si>
  <si>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</si>
  <si>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</si>
  <si>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</si>
  <si>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</si>
  <si>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</si>
  <si>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</si>
  <si>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</si>
  <si>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</si>
  <si>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</si>
  <si>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</si>
  <si>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</si>
  <si>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</si>
  <si>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</si>
  <si>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</si>
  <si>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</si>
  <si>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</si>
  <si>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</si>
  <si>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</si>
  <si>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</si>
  <si>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</si>
  <si>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</si>
  <si>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</si>
  <si>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</si>
  <si>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</si>
  <si>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</si>
  <si>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</si>
  <si>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</si>
  <si>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</si>
  <si>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</si>
  <si>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</si>
  <si>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</si>
  <si>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</si>
  <si>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</si>
  <si>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</si>
  <si>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</si>
  <si>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</si>
  <si>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</si>
  <si>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</si>
  <si>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</si>
  <si>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</si>
  <si>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</si>
  <si>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</si>
  <si>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</si>
  <si>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</si>
  <si>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</si>
  <si>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</si>
  <si>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</si>
  <si>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</si>
  <si>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</si>
  <si>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</si>
  <si>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</si>
  <si>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</si>
  <si>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</si>
  <si>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</si>
  <si>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</si>
  <si>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</si>
  <si>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</si>
  <si>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</si>
  <si>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</si>
  <si>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</si>
  <si>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</si>
  <si>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</si>
  <si>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</si>
  <si>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</si>
  <si>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</si>
  <si>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</si>
  <si>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</si>
  <si>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</si>
  <si>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</si>
  <si>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</si>
  <si>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</si>
  <si>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</si>
  <si>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</si>
  <si>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</si>
  <si>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</si>
  <si>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</si>
  <si>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</si>
  <si>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</si>
  <si>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</si>
  <si>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</si>
  <si>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</si>
  <si>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</si>
  <si>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</si>
  <si>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</si>
  <si>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</si>
  <si>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</si>
  <si>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</si>
  <si>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</si>
  <si>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</si>
  <si>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</si>
  <si>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</si>
  <si>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</si>
  <si>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</si>
  <si>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</si>
  <si>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</si>
  <si>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</si>
  <si>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</si>
  <si>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</si>
  <si>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</si>
  <si>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</si>
  <si>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</si>
  <si>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</si>
  <si>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</si>
  <si>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</si>
  <si>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</si>
  <si>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</si>
  <si>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</si>
  <si>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</si>
  <si>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</si>
  <si>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</si>
  <si>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</si>
  <si>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</si>
  <si>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</si>
  <si>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</si>
  <si>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</si>
  <si>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</si>
  <si>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</si>
  <si>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</si>
  <si>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</si>
  <si>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</si>
  <si>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</si>
  <si>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</si>
  <si>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</si>
  <si>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</si>
  <si>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</si>
  <si>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</si>
  <si>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</si>
  <si>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</si>
  <si>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</si>
  <si>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</si>
  <si>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</si>
  <si>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</si>
  <si>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</si>
  <si>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</si>
  <si>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</si>
  <si>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</si>
  <si>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</si>
  <si>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</si>
  <si>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</si>
  <si>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</si>
  <si>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</si>
  <si>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</si>
  <si>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</si>
  <si>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</si>
  <si>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</si>
  <si>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</si>
  <si>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</si>
  <si>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</si>
  <si>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</si>
  <si>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</si>
  <si>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</si>
  <si>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</si>
  <si>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</si>
  <si>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</si>
  <si>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</si>
  <si>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</si>
  <si>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</si>
  <si>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</si>
  <si>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</si>
  <si>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</si>
  <si>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</si>
  <si>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</si>
  <si>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</si>
  <si>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</si>
  <si>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</si>
  <si>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</si>
  <si>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</si>
  <si>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</si>
  <si>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</si>
  <si>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</si>
  <si>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</si>
  <si>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</si>
  <si>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</si>
  <si>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</si>
  <si>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</si>
  <si>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</si>
  <si>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</si>
  <si>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</si>
  <si>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</si>
  <si>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</si>
  <si>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</si>
  <si>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</si>
  <si>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</si>
  <si>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</si>
  <si>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</si>
  <si>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</si>
  <si>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</si>
  <si>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</si>
  <si>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</si>
  <si>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</si>
  <si>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</si>
  <si>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</si>
  <si>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</si>
  <si>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</si>
  <si>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</si>
  <si>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</si>
  <si>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</si>
  <si>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</si>
  <si>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</si>
  <si>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</si>
  <si>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</si>
  <si>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</si>
  <si>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</si>
  <si>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</si>
  <si>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</si>
  <si>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</si>
  <si>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</si>
  <si>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</si>
  <si>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</si>
  <si>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</si>
  <si>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</si>
  <si>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</si>
  <si>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</si>
  <si>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</si>
  <si>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</si>
  <si>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</si>
  <si>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</si>
  <si>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</si>
  <si>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</si>
  <si>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</si>
  <si>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</si>
  <si>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</si>
  <si>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</si>
  <si>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</si>
  <si>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</si>
  <si>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</si>
  <si>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</si>
  <si>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</si>
  <si>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</si>
  <si>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</si>
  <si>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</si>
  <si>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</si>
  <si>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</si>
  <si>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</si>
  <si>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</si>
  <si>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</si>
  <si>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</si>
  <si>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</si>
  <si>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</si>
  <si>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</si>
  <si>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</si>
  <si>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</si>
  <si>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</si>
  <si>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</si>
  <si>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</si>
  <si>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</si>
  <si>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</si>
  <si>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</si>
  <si>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</si>
  <si>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</si>
  <si>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</si>
  <si>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</si>
  <si>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</si>
  <si>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</si>
  <si>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</si>
  <si>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</si>
  <si>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</si>
  <si>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</si>
  <si>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</si>
  <si>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</si>
  <si>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</si>
  <si>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</si>
  <si>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</si>
  <si>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</si>
  <si>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</si>
  <si>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</si>
  <si>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</si>
  <si>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</si>
  <si>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</si>
  <si>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</si>
  <si>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</si>
  <si>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</si>
  <si>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</si>
  <si>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</si>
  <si>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</si>
  <si>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</si>
  <si>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</si>
  <si>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</si>
  <si>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</si>
  <si>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</si>
  <si>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</si>
  <si>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</si>
  <si>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</si>
  <si>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</si>
  <si>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</si>
  <si>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</si>
  <si>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</si>
  <si>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</si>
  <si>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</si>
  <si>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</si>
  <si>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</si>
  <si>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</si>
  <si>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</si>
  <si>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</si>
  <si>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</si>
  <si>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</si>
  <si>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</si>
  <si>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</si>
  <si>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</si>
  <si>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</si>
  <si>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</si>
  <si>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</si>
  <si>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</si>
  <si>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</si>
  <si>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</si>
  <si>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</si>
  <si>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</si>
  <si>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</si>
  <si>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</si>
  <si>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</si>
  <si>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</si>
  <si>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</si>
  <si>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</si>
  <si>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</si>
  <si>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</si>
  <si>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</si>
  <si>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</si>
  <si>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</si>
  <si>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</si>
  <si>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</si>
  <si>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</si>
  <si>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</si>
  <si>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</si>
  <si>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</si>
  <si>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</si>
  <si>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</si>
  <si>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</si>
  <si>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</si>
  <si>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</si>
  <si>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</si>
  <si>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</si>
  <si>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</si>
  <si>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</si>
  <si>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</si>
  <si>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</si>
  <si>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</si>
  <si>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</si>
  <si>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</si>
  <si>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</si>
  <si>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</si>
  <si>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</si>
  <si>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</si>
  <si>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</si>
  <si>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</si>
  <si>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</si>
  <si>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</si>
  <si>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</si>
  <si>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</si>
  <si>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</si>
  <si>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</si>
  <si>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</si>
  <si>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</si>
  <si>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</si>
  <si>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</si>
  <si>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</si>
  <si>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</si>
  <si>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</si>
  <si>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</si>
  <si>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</si>
  <si>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</si>
  <si>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</si>
  <si>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</si>
  <si>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</si>
  <si>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</si>
  <si>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</si>
  <si>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</si>
  <si>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</si>
  <si>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</si>
  <si>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</si>
  <si>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</si>
  <si>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</si>
  <si>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</si>
  <si>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</si>
  <si>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</si>
  <si>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</si>
  <si>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</si>
  <si>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</si>
  <si>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</si>
  <si>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</si>
  <si>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</si>
  <si>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</si>
  <si>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</si>
  <si>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</si>
  <si>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</si>
  <si>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</si>
  <si>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</si>
  <si>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</si>
  <si>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</si>
  <si>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</si>
  <si>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</si>
  <si>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</si>
  <si>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</si>
  <si>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</si>
  <si>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</si>
  <si>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</si>
  <si>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</si>
  <si>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</si>
  <si>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</si>
  <si>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</si>
  <si>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</si>
  <si>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</si>
  <si>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</si>
  <si>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</si>
  <si>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</si>
  <si>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</si>
  <si>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</si>
  <si>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</si>
  <si>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</si>
  <si>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</si>
  <si>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</si>
  <si>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</si>
  <si>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</si>
  <si>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</si>
  <si>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</si>
  <si>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</si>
  <si>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</si>
  <si>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</si>
  <si>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</si>
  <si>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</si>
  <si>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</si>
  <si>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</si>
  <si>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</si>
  <si>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</si>
  <si>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</si>
  <si>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</si>
  <si>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</si>
  <si>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</si>
  <si>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</si>
  <si>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</si>
  <si>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</si>
  <si>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</si>
  <si>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</si>
  <si>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</si>
  <si>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</si>
  <si>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</si>
  <si>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</si>
  <si>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</si>
  <si>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</si>
  <si>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</si>
  <si>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</si>
  <si>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</si>
  <si>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</si>
  <si>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</si>
  <si>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</si>
  <si>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</si>
  <si>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</si>
  <si>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</si>
  <si>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</si>
  <si>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</si>
  <si>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</si>
  <si>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</si>
  <si>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</si>
  <si>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</si>
  <si>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</si>
  <si>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</si>
  <si>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</si>
  <si>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</si>
  <si>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</si>
  <si>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</si>
  <si>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</si>
  <si>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</si>
  <si>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</si>
  <si>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</si>
  <si>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</si>
  <si>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</si>
  <si>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</si>
  <si>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</si>
  <si>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</si>
  <si>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</si>
  <si>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</si>
  <si>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</si>
  <si>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</si>
  <si>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</si>
  <si>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</si>
  <si>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</si>
  <si>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</si>
  <si>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</si>
  <si>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</si>
  <si>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</si>
  <si>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</si>
  <si>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</si>
  <si>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</si>
  <si>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</si>
  <si>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</si>
  <si>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</si>
  <si>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</si>
  <si>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</si>
  <si>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</si>
  <si>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</si>
  <si>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</si>
  <si>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</si>
  <si>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</si>
  <si>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</si>
  <si>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</si>
  <si>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</si>
  <si>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</si>
  <si>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</si>
  <si>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</si>
  <si>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</si>
  <si>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</si>
  <si>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</si>
  <si>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</si>
  <si>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</si>
  <si>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</si>
  <si>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</si>
  <si>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</si>
  <si>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</si>
  <si>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</si>
  <si>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</si>
  <si>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</si>
  <si>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</si>
  <si>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</si>
  <si>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</si>
  <si>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</si>
  <si>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</si>
  <si>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</si>
  <si>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</si>
  <si>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</si>
  <si>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</si>
  <si>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</si>
  <si>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</si>
  <si>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</si>
  <si>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</si>
  <si>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</si>
  <si>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</si>
  <si>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</si>
  <si>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</si>
  <si>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</si>
  <si>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</si>
  <si>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</si>
  <si>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</si>
  <si>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</si>
  <si>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</si>
  <si>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</si>
  <si>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</si>
  <si>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</si>
  <si>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</si>
  <si>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</si>
  <si>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</si>
  <si>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</si>
  <si>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</si>
  <si>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</si>
  <si>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</si>
  <si>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</si>
  <si>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</si>
  <si>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</si>
  <si>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</si>
  <si>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</si>
  <si>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</si>
  <si>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</si>
  <si>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</si>
  <si>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</si>
  <si>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</si>
  <si>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</si>
  <si>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</si>
  <si>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</si>
  <si>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</si>
  <si>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</si>
  <si>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</si>
  <si>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</si>
  <si>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</si>
  <si>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</si>
  <si>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</si>
  <si>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</si>
  <si>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</si>
  <si>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</si>
  <si>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</si>
  <si>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</si>
  <si>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</si>
  <si>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</si>
  <si>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</si>
  <si>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</si>
  <si>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</si>
  <si>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</si>
  <si>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</si>
  <si>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</si>
  <si>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</si>
  <si>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</si>
  <si>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</si>
  <si>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</si>
  <si>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</si>
  <si>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</si>
  <si>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</si>
  <si>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</si>
  <si>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</si>
  <si>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</si>
  <si>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</si>
  <si>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</si>
  <si>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</si>
  <si>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</si>
  <si>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</si>
  <si>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</si>
  <si>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</si>
  <si>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</si>
  <si>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</si>
  <si>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</si>
  <si>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</si>
  <si>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</si>
  <si>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</si>
  <si>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</si>
  <si>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</si>
  <si>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</si>
  <si>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</si>
  <si>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</si>
  <si>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</si>
  <si>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</si>
  <si>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</si>
  <si>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</si>
  <si>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</si>
  <si>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</si>
  <si>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</si>
  <si>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</si>
  <si>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</si>
  <si>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</si>
  <si>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</si>
  <si>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</si>
  <si>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</si>
  <si>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</si>
  <si>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</si>
  <si>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</si>
  <si>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</si>
  <si>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</si>
  <si>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</si>
  <si>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</si>
  <si>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</si>
  <si>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</si>
  <si>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</si>
  <si>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</si>
  <si>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</si>
  <si>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</si>
  <si>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</si>
  <si>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</si>
  <si>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</si>
  <si>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</si>
  <si>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</si>
  <si>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</si>
  <si>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</si>
  <si>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</si>
  <si>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</si>
  <si>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</si>
  <si>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</si>
  <si>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</si>
  <si>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</si>
  <si>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</si>
  <si>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</si>
  <si>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</si>
  <si>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</si>
  <si>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</si>
  <si>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</si>
  <si>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</si>
  <si>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</si>
  <si>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</si>
  <si>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</si>
  <si>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</si>
  <si>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</si>
  <si>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</si>
  <si>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</si>
  <si>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</si>
  <si>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</si>
  <si>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</si>
  <si>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</si>
  <si>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</si>
  <si>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</si>
  <si>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</si>
  <si>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</si>
  <si>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</si>
  <si>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</si>
  <si>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</si>
  <si>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</si>
  <si>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</si>
  <si>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</si>
  <si>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</si>
  <si>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</si>
  <si>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</si>
  <si>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</si>
  <si>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</si>
  <si>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</si>
  <si>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</si>
  <si>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</si>
  <si>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</si>
  <si>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</si>
  <si>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</si>
  <si>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</si>
  <si>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</si>
  <si>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</si>
  <si>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</si>
  <si>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</si>
  <si>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</si>
  <si>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</si>
  <si>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</si>
  <si>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</si>
  <si>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</si>
  <si>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</si>
  <si>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</si>
  <si>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</si>
  <si>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</si>
  <si>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</si>
  <si>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</si>
  <si>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</si>
  <si>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</si>
  <si>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</si>
  <si>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</si>
  <si>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</si>
  <si>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</si>
  <si>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</si>
  <si>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</si>
  <si>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</si>
  <si>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</si>
  <si>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</si>
  <si>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</si>
  <si>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</si>
  <si>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</si>
  <si>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</si>
  <si>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</si>
  <si>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</si>
  <si>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</si>
  <si>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</si>
  <si>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</si>
  <si>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</si>
  <si>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</si>
  <si>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</si>
  <si>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</si>
  <si>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</si>
  <si>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</si>
  <si>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</si>
  <si>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</si>
  <si>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</si>
  <si>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</si>
  <si>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</si>
  <si>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</si>
  <si>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</si>
  <si>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</si>
  <si>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</si>
  <si>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</si>
  <si>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</si>
  <si>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</si>
  <si>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</si>
  <si>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</si>
  <si>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</si>
  <si>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</si>
  <si>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</si>
  <si>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</si>
  <si>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</si>
  <si>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</si>
  <si>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</si>
  <si>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</si>
  <si>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</si>
  <si>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</si>
  <si>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</si>
  <si>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</si>
  <si>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</si>
  <si>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</si>
  <si>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</si>
  <si>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</si>
  <si>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</si>
  <si>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</si>
  <si>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</si>
  <si>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</si>
  <si>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</si>
  <si>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</si>
  <si>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</si>
  <si>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</si>
  <si>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</si>
  <si>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</si>
  <si>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</si>
  <si>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</si>
  <si>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</si>
  <si>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</si>
  <si>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</si>
  <si>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</si>
  <si>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</si>
  <si>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</si>
  <si>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</si>
  <si>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</si>
  <si>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</si>
  <si>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</si>
  <si>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</si>
  <si>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</si>
  <si>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</si>
  <si>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</si>
  <si>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</si>
  <si>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</si>
  <si>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</si>
  <si>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</si>
  <si>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</si>
  <si>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</si>
  <si>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</si>
  <si>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</si>
  <si>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</si>
  <si>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</si>
  <si>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</si>
  <si>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</si>
  <si>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</si>
  <si>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</si>
  <si>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</si>
  <si>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</si>
  <si>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</si>
  <si>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</si>
  <si>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</si>
  <si>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</si>
  <si>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</si>
  <si>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</si>
  <si>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</si>
  <si>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</si>
  <si>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</si>
  <si>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</si>
  <si>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</si>
  <si>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</si>
  <si>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</si>
  <si>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</si>
  <si>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</si>
  <si>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</si>
  <si>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</si>
  <si>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</si>
  <si>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</si>
  <si>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</si>
  <si>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</si>
  <si>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</si>
  <si>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</si>
  <si>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</si>
  <si>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</si>
  <si>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</si>
  <si>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</si>
  <si>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</si>
  <si>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</si>
  <si>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</si>
  <si>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</si>
  <si>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</si>
  <si>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</si>
  <si>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</si>
  <si>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</si>
  <si>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</si>
  <si>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</si>
  <si>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</si>
  <si>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</si>
  <si>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</si>
  <si>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</si>
  <si>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</si>
  <si>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</si>
  <si>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</si>
  <si>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</si>
  <si>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</si>
  <si>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</si>
  <si>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</si>
  <si>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</si>
  <si>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</si>
  <si>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</si>
  <si>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</si>
  <si>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</si>
  <si>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</si>
  <si>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</si>
  <si>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</si>
  <si>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</si>
  <si>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</si>
  <si>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</si>
  <si>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</si>
  <si>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</si>
  <si>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</si>
  <si>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</si>
  <si>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</si>
  <si>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</si>
  <si>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</si>
  <si>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</si>
  <si>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</si>
  <si>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</si>
  <si>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</si>
  <si>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</si>
  <si>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</si>
  <si>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</si>
  <si>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</si>
  <si>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</si>
  <si>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</si>
  <si>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</si>
  <si>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</si>
  <si>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</si>
  <si>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</si>
  <si>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</si>
  <si>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</si>
  <si>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</si>
  <si>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</si>
  <si>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</si>
  <si>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</si>
  <si>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</si>
  <si>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</si>
  <si>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</si>
  <si>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</si>
  <si>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</si>
  <si>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</si>
  <si>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</si>
  <si>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</si>
  <si>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</si>
  <si>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</si>
  <si>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</si>
  <si>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</si>
  <si>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</si>
  <si>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</si>
  <si>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</si>
  <si>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</si>
  <si>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</si>
  <si>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</si>
  <si>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</si>
  <si>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</si>
  <si>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</si>
  <si>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</si>
  <si>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</si>
  <si>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</si>
  <si>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</si>
  <si>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</si>
  <si>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</si>
  <si>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</si>
  <si>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</si>
  <si>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</si>
  <si>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</si>
  <si>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</si>
  <si>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</si>
  <si>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</si>
  <si>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</si>
  <si>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</si>
  <si>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</si>
  <si>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</si>
  <si>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</si>
  <si>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</si>
  <si>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</si>
  <si>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</si>
  <si>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</si>
  <si>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</si>
  <si>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</si>
  <si>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</si>
  <si>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</si>
  <si>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</si>
  <si>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</si>
  <si>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</si>
  <si>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</si>
  <si>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</si>
  <si>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</si>
  <si>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</si>
  <si>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</si>
  <si>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</si>
  <si>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</si>
  <si>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</si>
  <si>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</si>
  <si>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</si>
  <si>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</si>
  <si>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</si>
  <si>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</si>
  <si>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</si>
  <si>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</si>
  <si>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</si>
  <si>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</si>
  <si>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</si>
  <si>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</si>
  <si>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</si>
  <si>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</si>
  <si>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</si>
  <si>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</si>
  <si>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</si>
  <si>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</si>
  <si>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</si>
  <si>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</si>
  <si>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</si>
  <si>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</si>
  <si>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</si>
  <si>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</si>
  <si>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</si>
  <si>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</si>
  <si>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</si>
  <si>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</si>
  <si>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</si>
  <si>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</si>
  <si>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</si>
  <si>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</si>
  <si>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</si>
  <si>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</si>
  <si>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</si>
  <si>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</si>
  <si>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</si>
  <si>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</si>
  <si>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</si>
  <si>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</si>
  <si>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</si>
  <si>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</si>
  <si>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</si>
  <si>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</si>
  <si>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</si>
  <si>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</si>
  <si>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</si>
  <si>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</si>
  <si>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</si>
  <si>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</si>
  <si>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</si>
  <si>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</si>
  <si>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</si>
  <si>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</si>
  <si>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</si>
  <si>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</si>
  <si>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</si>
  <si>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</si>
  <si>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</si>
  <si>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</si>
  <si>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</si>
  <si>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</si>
  <si>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</si>
  <si>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</si>
  <si>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</si>
  <si>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</si>
  <si>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</si>
  <si>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</si>
  <si>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</si>
  <si>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</si>
  <si>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</si>
  <si>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</si>
  <si>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</si>
  <si>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</si>
  <si>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</si>
  <si>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</si>
  <si>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</si>
  <si>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</si>
  <si>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</si>
  <si>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</si>
  <si>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</si>
  <si>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</si>
  <si>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</si>
  <si>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</si>
  <si>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</si>
  <si>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</si>
  <si>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</si>
  <si>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</si>
  <si>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</si>
  <si>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</si>
  <si>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</si>
  <si>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</si>
  <si>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</si>
  <si>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</si>
  <si>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</si>
  <si>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</si>
  <si>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</si>
  <si>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</si>
  <si>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</si>
  <si>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</si>
  <si>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</si>
  <si>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</si>
  <si>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</si>
  <si>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</si>
  <si>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</si>
  <si>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</si>
  <si>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</si>
  <si>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</si>
  <si>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</si>
  <si>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</si>
  <si>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</si>
  <si>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</si>
  <si>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</si>
  <si>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</si>
  <si>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</si>
  <si>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</si>
  <si>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</si>
  <si>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</si>
  <si>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</si>
  <si>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</si>
  <si>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</si>
  <si>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</si>
  <si>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</si>
  <si>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</si>
  <si>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</si>
  <si>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</si>
  <si>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</si>
  <si>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</si>
  <si>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</si>
  <si>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</si>
  <si>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</si>
  <si>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</si>
  <si>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</si>
  <si>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</si>
  <si>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</si>
  <si>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</si>
  <si>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</si>
  <si>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</si>
  <si>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</si>
  <si>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</si>
  <si>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</si>
  <si>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</si>
  <si>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</si>
  <si>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</si>
  <si>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</si>
  <si>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</si>
  <si>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</si>
  <si>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</si>
  <si>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</si>
  <si>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</si>
  <si>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</si>
  <si>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</si>
  <si>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</si>
  <si>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</si>
  <si>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</si>
  <si>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</si>
  <si>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</si>
  <si>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</si>
  <si>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</si>
  <si>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</si>
  <si>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</si>
  <si>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</si>
  <si>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</si>
  <si>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</si>
  <si>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</si>
  <si>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</si>
  <si>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</si>
  <si>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</si>
  <si>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</si>
  <si>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</si>
  <si>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</si>
  <si>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</si>
  <si>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</si>
  <si>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</si>
  <si>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</si>
  <si>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</si>
  <si>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</si>
  <si>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</si>
  <si>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</si>
  <si>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</si>
  <si>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</si>
  <si>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</si>
  <si>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</si>
  <si>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</si>
  <si>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</si>
  <si>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</si>
  <si>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</si>
  <si>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</si>
  <si>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</si>
  <si>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</si>
  <si>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</si>
  <si>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</si>
  <si>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</si>
  <si>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</si>
  <si>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</si>
  <si>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</si>
  <si>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</si>
  <si>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</si>
  <si>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</si>
  <si>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</si>
  <si>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</si>
  <si>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</si>
  <si>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</si>
  <si>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</si>
  <si>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</si>
  <si>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</si>
  <si>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</si>
  <si>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</si>
  <si>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</si>
  <si>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</si>
  <si>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</si>
  <si>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</si>
  <si>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</si>
  <si>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</si>
  <si>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</si>
  <si>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</si>
  <si>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</si>
  <si>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</si>
  <si>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</si>
  <si>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</si>
  <si>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</si>
  <si>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</si>
  <si>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</si>
  <si>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</si>
  <si>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</si>
  <si>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</si>
  <si>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</si>
  <si>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</si>
  <si>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</si>
  <si>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</si>
  <si>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</si>
  <si>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</si>
  <si>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</si>
  <si>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</si>
  <si>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</si>
  <si>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</si>
  <si>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</si>
  <si>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</si>
  <si>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</si>
  <si>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</si>
  <si>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</si>
  <si>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</si>
  <si>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</si>
  <si>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</si>
  <si>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</si>
  <si>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</si>
  <si>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</si>
  <si>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</si>
  <si>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</si>
  <si>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</si>
  <si>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</si>
  <si>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</si>
  <si>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</si>
  <si>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</si>
  <si>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</si>
  <si>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</si>
  <si>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</si>
  <si>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</si>
  <si>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</si>
  <si>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</si>
  <si>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</si>
  <si>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</si>
  <si>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</si>
  <si>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</si>
  <si>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</si>
  <si>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</si>
  <si>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</si>
  <si>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</si>
  <si>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</si>
  <si>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</si>
  <si>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</si>
  <si>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</si>
  <si>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</si>
  <si>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</si>
  <si>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</si>
  <si>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</si>
  <si>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</si>
  <si>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</si>
  <si>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</si>
  <si>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</si>
  <si>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</si>
  <si>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</si>
  <si>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</si>
  <si>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</si>
  <si>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</si>
  <si>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</si>
  <si>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</si>
  <si>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</si>
  <si>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</si>
  <si>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</si>
  <si>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</si>
  <si>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</si>
  <si>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</si>
  <si>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</si>
  <si>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</si>
  <si>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</si>
  <si>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</si>
  <si>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</si>
  <si>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</si>
  <si>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</si>
  <si>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</si>
  <si>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</si>
  <si>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</si>
  <si>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</si>
  <si>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</si>
  <si>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</si>
  <si>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</si>
  <si>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</si>
  <si>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</si>
  <si>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</si>
  <si>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</si>
  <si>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</si>
  <si>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</si>
  <si>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</si>
  <si>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</si>
  <si>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</si>
  <si>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</si>
  <si>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</si>
  <si>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</si>
  <si>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</si>
  <si>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</si>
  <si>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</si>
  <si>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</si>
  <si>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</si>
  <si>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</si>
  <si>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</si>
  <si>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</si>
  <si>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</si>
  <si>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</si>
  <si>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</si>
  <si>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</si>
  <si>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</si>
  <si>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</si>
  <si>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</si>
  <si>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</si>
  <si>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</si>
  <si>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</si>
  <si>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</si>
  <si>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</si>
  <si>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</si>
  <si>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</si>
  <si>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</si>
  <si>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</si>
  <si>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</si>
  <si>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</si>
  <si>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</si>
  <si>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</si>
  <si>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</si>
  <si>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</si>
  <si>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</si>
  <si>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</si>
  <si>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</si>
  <si>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</si>
  <si>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</si>
  <si>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</si>
  <si>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</si>
  <si>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</si>
  <si>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</si>
  <si>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</si>
  <si>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</si>
  <si>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</si>
  <si>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</si>
  <si>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</si>
  <si>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</si>
  <si>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</si>
  <si>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</si>
  <si>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</si>
  <si>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</si>
  <si>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</si>
  <si>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</si>
  <si>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</si>
  <si>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</si>
  <si>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</si>
  <si>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</si>
  <si>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</si>
  <si>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</si>
  <si>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</si>
  <si>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</si>
  <si>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</si>
  <si>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</si>
  <si>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</si>
  <si>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</si>
  <si>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</si>
  <si>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</si>
  <si>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</si>
  <si>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</si>
  <si>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</si>
  <si>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</si>
  <si>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</si>
  <si>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</si>
  <si>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</si>
  <si>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</si>
  <si>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</si>
  <si>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</si>
  <si>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</si>
  <si>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</si>
  <si>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</si>
  <si>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</si>
  <si>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</si>
  <si>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</si>
  <si>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</si>
  <si>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</si>
  <si>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</si>
  <si>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</si>
  <si>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</si>
  <si>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</si>
  <si>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</si>
  <si>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</si>
  <si>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</si>
  <si>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</si>
  <si>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</si>
  <si>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</si>
  <si>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</si>
  <si>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</si>
  <si>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</si>
  <si>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</si>
  <si>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</si>
  <si>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</si>
  <si>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</si>
  <si>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</si>
  <si>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</si>
  <si>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</si>
  <si>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</si>
  <si>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</si>
  <si>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</si>
  <si>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</si>
  <si>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</si>
  <si>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</si>
  <si>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</si>
  <si>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</si>
  <si>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</si>
  <si>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</si>
  <si>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</si>
  <si>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</si>
  <si>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</si>
  <si>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</si>
  <si>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</si>
  <si>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</si>
  <si>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</si>
  <si>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</si>
  <si>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</si>
  <si>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</si>
  <si>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</si>
  <si>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</si>
  <si>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</si>
  <si>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</si>
  <si>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</si>
  <si>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</si>
  <si>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</si>
  <si>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</si>
  <si>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</si>
  <si>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</si>
  <si>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</si>
  <si>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</si>
  <si>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</si>
  <si>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</si>
  <si>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</si>
  <si>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</si>
  <si>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</si>
  <si>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</si>
  <si>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</si>
  <si>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</si>
  <si>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</si>
  <si>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</si>
  <si>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</si>
  <si>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</si>
  <si>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</si>
  <si>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</si>
  <si>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</si>
  <si>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</si>
  <si>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</si>
  <si>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</si>
  <si>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</si>
  <si>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</si>
  <si>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</si>
  <si>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</si>
  <si>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</si>
  <si>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</si>
  <si>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</si>
  <si>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</si>
  <si>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</si>
  <si>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</si>
  <si>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</si>
  <si>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</si>
  <si>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</si>
  <si>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</si>
  <si>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</si>
  <si>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</si>
  <si>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</si>
  <si>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</si>
  <si>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</si>
  <si>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</si>
  <si>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</si>
  <si>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</si>
  <si>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</si>
  <si>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</si>
  <si>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</si>
  <si>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</si>
  <si>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</si>
  <si>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</si>
  <si>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</si>
  <si>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</si>
  <si>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</si>
  <si>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</si>
  <si>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</si>
  <si>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</si>
  <si>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</si>
  <si>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</si>
  <si>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</si>
  <si>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</si>
  <si>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</si>
  <si>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</si>
  <si>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</si>
  <si>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</si>
  <si>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</si>
  <si>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</si>
  <si>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</si>
  <si>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</si>
  <si>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</si>
  <si>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</si>
  <si>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</si>
  <si>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</si>
  <si>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</si>
  <si>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</si>
  <si>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</si>
  <si>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</si>
  <si>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</si>
  <si>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</si>
  <si>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</si>
  <si>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</si>
  <si>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</si>
  <si>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</si>
  <si>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</si>
  <si>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</si>
  <si>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</si>
  <si>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</si>
  <si>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</si>
  <si>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</si>
  <si>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</si>
  <si>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</si>
  <si>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</si>
  <si>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</si>
  <si>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</si>
  <si>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</si>
  <si>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</si>
  <si>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</si>
  <si>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</si>
  <si>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</si>
  <si>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</si>
  <si>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</si>
  <si>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</si>
  <si>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</si>
  <si>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</si>
  <si>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</si>
  <si>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</si>
  <si>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</si>
  <si>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</si>
  <si>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</si>
  <si>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</si>
  <si>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</si>
  <si>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</si>
  <si>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</si>
  <si>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</si>
  <si>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</si>
  <si>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</si>
  <si>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</si>
  <si>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</si>
  <si>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</si>
  <si>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</si>
  <si>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</si>
  <si>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</si>
  <si>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</si>
  <si>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</si>
  <si>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</si>
  <si>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</si>
  <si>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</si>
  <si>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</si>
  <si>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</si>
  <si>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</si>
  <si>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</si>
  <si>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</si>
  <si>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</si>
  <si>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</si>
  <si>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</si>
  <si>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</si>
  <si>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</si>
  <si>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</si>
  <si>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</si>
  <si>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</si>
  <si>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</si>
  <si>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</si>
  <si>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</si>
  <si>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</si>
  <si>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</si>
  <si>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</si>
  <si>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</si>
  <si>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</si>
  <si>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</si>
  <si>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</si>
  <si>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</si>
  <si>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</si>
  <si>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</si>
  <si>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</si>
  <si>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</si>
  <si>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</si>
  <si>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</si>
  <si>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</si>
  <si>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</si>
  <si>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</si>
  <si>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</si>
  <si>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</si>
  <si>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</si>
  <si>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</si>
  <si>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</si>
  <si>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</si>
  <si>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</si>
  <si>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</si>
  <si>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</si>
  <si>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</si>
  <si>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</si>
  <si>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</si>
  <si>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</si>
  <si>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</si>
  <si>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</si>
  <si>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</si>
  <si>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</si>
  <si>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</si>
  <si>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</si>
  <si>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</si>
  <si>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</si>
  <si>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</si>
  <si>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</si>
  <si>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</si>
  <si>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</si>
  <si>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</si>
  <si>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</si>
  <si>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</si>
  <si>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</si>
  <si>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</si>
  <si>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</si>
  <si>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</si>
  <si>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</si>
  <si>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</si>
  <si>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</si>
  <si>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</si>
  <si>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</si>
  <si>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</si>
  <si>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</si>
  <si>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</si>
  <si>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</si>
  <si>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</si>
  <si>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</si>
  <si>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</si>
  <si>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</si>
  <si>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</si>
  <si>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</si>
  <si>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</si>
  <si>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</si>
  <si>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</si>
  <si>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</si>
  <si>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</si>
  <si>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</si>
  <si>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</si>
  <si>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</si>
  <si>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</si>
  <si>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</si>
  <si>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</si>
  <si>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</si>
  <si>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</si>
  <si>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</si>
  <si>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</si>
  <si>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</si>
  <si>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</si>
  <si>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</si>
  <si>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</si>
  <si>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</si>
  <si>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</si>
  <si>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</si>
  <si>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</si>
  <si>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</si>
  <si>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</si>
  <si>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</si>
  <si>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</si>
  <si>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</si>
  <si>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</si>
  <si>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</si>
  <si>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</si>
  <si>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</si>
  <si>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</si>
  <si>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</si>
  <si>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</si>
  <si>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</si>
  <si>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</si>
  <si>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</si>
  <si>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</si>
  <si>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</si>
  <si>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</si>
  <si>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</si>
  <si>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</si>
  <si>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</si>
  <si>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</si>
  <si>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</si>
  <si>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</si>
  <si>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</si>
  <si>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</si>
  <si>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</si>
  <si>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</si>
  <si>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</si>
  <si>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</si>
  <si>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</si>
  <si>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</si>
  <si>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</si>
  <si>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</si>
  <si>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</si>
  <si>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</si>
  <si>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</si>
  <si>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</si>
  <si>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</si>
  <si>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</si>
  <si>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</si>
  <si>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</si>
  <si>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</si>
  <si>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</si>
  <si>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</si>
  <si>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</si>
  <si>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</si>
  <si>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</si>
  <si>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</si>
  <si>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</si>
  <si>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</si>
  <si>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</si>
  <si>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</si>
  <si>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</si>
  <si>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</si>
  <si>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</si>
  <si>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</si>
  <si>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</si>
  <si>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</si>
  <si>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</si>
  <si>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</si>
  <si>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</si>
  <si>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</si>
  <si>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</si>
  <si>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</si>
  <si>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</si>
  <si>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</si>
  <si>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</si>
  <si>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</si>
  <si>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</si>
  <si>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</si>
  <si>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</si>
  <si>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</si>
  <si>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</si>
  <si>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</si>
  <si>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</si>
  <si>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</si>
  <si>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</si>
  <si>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</si>
  <si>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</si>
  <si>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</si>
  <si>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</si>
  <si>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</si>
  <si>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</si>
  <si>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</si>
  <si>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</si>
  <si>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</si>
  <si>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</si>
  <si>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</si>
  <si>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</si>
  <si>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</si>
  <si>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</si>
  <si>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</si>
  <si>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</si>
  <si>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</si>
  <si>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</si>
  <si>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</si>
  <si>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</si>
  <si>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</si>
  <si>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</si>
  <si>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</si>
  <si>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</si>
  <si>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</si>
  <si>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</si>
  <si>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</si>
  <si>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</si>
  <si>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</si>
  <si>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</si>
  <si>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</si>
  <si>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</si>
  <si>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</si>
  <si>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</si>
  <si>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</si>
  <si>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</si>
  <si>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</si>
  <si>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</si>
  <si>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</si>
  <si>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</si>
  <si>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</si>
  <si>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</si>
  <si>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</si>
  <si>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</si>
  <si>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</si>
  <si>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</si>
  <si>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</si>
  <si>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</si>
  <si>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</si>
  <si>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</si>
  <si>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</si>
  <si>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</si>
  <si>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</si>
  <si>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</si>
  <si>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</si>
  <si>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</si>
  <si>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</si>
  <si>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</si>
  <si>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</si>
  <si>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</si>
  <si>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</si>
  <si>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</si>
  <si>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</si>
  <si>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</si>
  <si>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</si>
  <si>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</si>
  <si>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</si>
  <si>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</si>
  <si>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</si>
  <si>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</si>
  <si>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</si>
  <si>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</si>
  <si>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</si>
  <si>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</si>
  <si>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</si>
  <si>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</si>
  <si>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</si>
  <si>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</si>
  <si>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</si>
  <si>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</si>
  <si>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</si>
  <si>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</si>
  <si>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</si>
  <si>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</si>
  <si>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</si>
  <si>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</si>
  <si>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</si>
  <si>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</si>
  <si>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</si>
  <si>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</si>
  <si>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</si>
  <si>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</si>
  <si>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</si>
  <si>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</si>
  <si>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</si>
  <si>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</si>
  <si>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</si>
  <si>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</si>
  <si>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</si>
  <si>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</si>
  <si>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</si>
  <si>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</si>
  <si>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</si>
  <si>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</si>
  <si>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</si>
  <si>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</si>
  <si>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</si>
  <si>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</si>
  <si>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</si>
  <si>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</si>
  <si>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</si>
  <si>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</si>
  <si>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</si>
  <si>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</si>
  <si>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</si>
  <si>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</si>
  <si>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</si>
  <si>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</si>
  <si>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</si>
  <si>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</si>
  <si>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</si>
  <si>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</si>
  <si>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</si>
  <si>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</si>
  <si>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</si>
  <si>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</si>
  <si>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</si>
  <si>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</si>
  <si>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</si>
  <si>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</si>
  <si>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</si>
  <si>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</si>
  <si>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</si>
  <si>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</si>
  <si>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</si>
  <si>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</si>
  <si>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</si>
  <si>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</si>
  <si>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</si>
  <si>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</si>
  <si>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</si>
  <si>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</si>
  <si>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</si>
  <si>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</si>
  <si>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</si>
  <si>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</si>
  <si>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</si>
  <si>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</si>
  <si>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</si>
  <si>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</si>
  <si>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</si>
  <si>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</si>
  <si>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</si>
  <si>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</si>
  <si>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</si>
  <si>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</si>
  <si>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</si>
  <si>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</si>
  <si>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</si>
  <si>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</si>
  <si>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</si>
  <si>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</si>
  <si>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</si>
  <si>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</si>
  <si>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</si>
  <si>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</si>
  <si>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</si>
  <si>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</si>
  <si>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</si>
  <si>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</si>
  <si>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</si>
  <si>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</si>
  <si>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</si>
  <si>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</si>
  <si>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</si>
  <si>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</si>
  <si>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</si>
  <si>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</si>
  <si>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</si>
  <si>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</si>
  <si>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</si>
  <si>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</si>
  <si>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</si>
  <si>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</si>
  <si>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</si>
  <si>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</si>
  <si>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</si>
  <si>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</si>
  <si>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</si>
  <si>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</si>
  <si>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</si>
  <si>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</si>
  <si>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</si>
  <si>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</si>
  <si>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</si>
  <si>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</si>
  <si>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</si>
  <si>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</si>
  <si>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</si>
  <si>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</si>
  <si>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</si>
  <si>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</si>
  <si>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</si>
  <si>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</si>
  <si>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</si>
  <si>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</si>
  <si>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</si>
  <si>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</si>
  <si>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</si>
  <si>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</si>
  <si>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</si>
  <si>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</si>
  <si>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</si>
  <si>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</si>
  <si>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</si>
  <si>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</si>
  <si>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</si>
  <si>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</si>
  <si>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</si>
  <si>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</si>
  <si>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</si>
  <si>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</si>
  <si>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</si>
  <si>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</si>
  <si>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</si>
  <si>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</si>
  <si>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</si>
  <si>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</si>
  <si>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</si>
  <si>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</si>
  <si>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</si>
  <si>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</si>
  <si>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</si>
  <si>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</si>
  <si>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</si>
  <si>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</si>
  <si>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</si>
  <si>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</si>
  <si>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</si>
  <si>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</si>
  <si>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</si>
  <si>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</si>
  <si>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</si>
  <si>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</si>
  <si>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</si>
  <si>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</si>
  <si>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</si>
  <si>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</si>
  <si>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</si>
  <si>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</si>
  <si>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</si>
  <si>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</si>
  <si>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</si>
  <si>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</si>
  <si>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</si>
  <si>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</si>
  <si>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</si>
  <si>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</si>
  <si>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</si>
  <si>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</si>
  <si>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</si>
  <si>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</si>
  <si>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</si>
  <si>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</si>
  <si>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</si>
  <si>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</si>
  <si>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</si>
  <si>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</si>
  <si>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</si>
  <si>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</si>
  <si>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</si>
  <si>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</si>
  <si>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</si>
  <si>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</si>
  <si>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</si>
  <si>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</si>
  <si>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</si>
  <si>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</si>
  <si>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</si>
  <si>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</si>
  <si>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</si>
  <si>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</si>
  <si>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</si>
  <si>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</si>
  <si>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</si>
  <si>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</si>
  <si>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</si>
  <si>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</si>
  <si>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</si>
  <si>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</si>
  <si>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</si>
  <si>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</si>
  <si>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</si>
  <si>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</si>
  <si>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</si>
  <si>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</si>
  <si>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</si>
  <si>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</si>
  <si>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</si>
  <si>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</si>
  <si>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</si>
  <si>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</si>
  <si>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</si>
  <si>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</si>
  <si>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</si>
  <si>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</si>
  <si>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</si>
  <si>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</si>
  <si>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</si>
  <si>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</si>
  <si>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</si>
  <si>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</si>
  <si>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</si>
  <si>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</si>
  <si>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</si>
  <si>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</si>
  <si>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</si>
  <si>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</si>
  <si>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</si>
  <si>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</si>
  <si>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</si>
  <si>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</si>
  <si>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</si>
  <si>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</si>
  <si>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</si>
  <si>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</si>
  <si>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</si>
  <si>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</si>
  <si>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</si>
  <si>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</si>
  <si>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</si>
  <si>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</si>
  <si>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</si>
  <si>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</si>
  <si>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</si>
  <si>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</si>
  <si>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</si>
  <si>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</si>
  <si>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</si>
  <si>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</si>
  <si>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</si>
  <si>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</si>
  <si>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</si>
  <si>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</si>
  <si>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</si>
  <si>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</si>
  <si>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</si>
  <si>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</si>
  <si>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</si>
  <si>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</si>
  <si>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</si>
  <si>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</si>
  <si>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</si>
  <si>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</si>
  <si>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</si>
  <si>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</si>
  <si>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</si>
  <si>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</si>
  <si>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</si>
  <si>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</si>
  <si>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</si>
  <si>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</si>
  <si>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</si>
  <si>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</si>
  <si>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</si>
  <si>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</si>
  <si>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</si>
  <si>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</si>
  <si>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</si>
  <si>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</si>
  <si>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</si>
  <si>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</si>
  <si>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</si>
  <si>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</si>
  <si>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</si>
  <si>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</si>
  <si>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</si>
  <si>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</si>
  <si>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</si>
  <si>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</si>
  <si>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</si>
  <si>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</si>
  <si>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</si>
  <si>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</si>
  <si>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</si>
  <si>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</si>
  <si>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</si>
  <si>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</si>
  <si>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</si>
  <si>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</si>
  <si>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</si>
  <si>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</si>
  <si>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</si>
  <si>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</si>
  <si>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</si>
  <si>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</si>
  <si>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</si>
  <si>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</si>
  <si>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</si>
  <si>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</si>
  <si>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</si>
  <si>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</si>
  <si>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</si>
  <si>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</si>
  <si>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</si>
  <si>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</si>
  <si>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</si>
  <si>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</si>
  <si>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</si>
  <si>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</si>
  <si>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</si>
  <si>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</si>
  <si>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</si>
  <si>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</si>
  <si>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</si>
  <si>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</si>
  <si>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</si>
  <si>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</si>
  <si>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</si>
  <si>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</si>
  <si>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</si>
  <si>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</si>
  <si>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</si>
  <si>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</si>
  <si>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</si>
  <si>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</si>
  <si>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</si>
  <si>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</si>
  <si>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</si>
  <si>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</si>
  <si>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</si>
  <si>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</si>
  <si>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</si>
  <si>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</si>
  <si>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</si>
  <si>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</si>
  <si>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</si>
  <si>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</si>
  <si>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</si>
  <si>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</si>
  <si>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</si>
  <si>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</si>
  <si>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</si>
  <si>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</si>
  <si>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</si>
  <si>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</si>
  <si>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</si>
  <si>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</si>
  <si>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</si>
  <si>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</si>
  <si>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</si>
  <si>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</si>
  <si>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</si>
  <si>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</si>
  <si>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</si>
  <si>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</si>
  <si>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</si>
  <si>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</si>
  <si>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</si>
  <si>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</si>
  <si>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</si>
  <si>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</si>
  <si>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</si>
  <si>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</si>
  <si>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</si>
  <si>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</si>
  <si>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</si>
  <si>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</si>
  <si>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</si>
  <si>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</si>
  <si>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</si>
  <si>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</si>
  <si>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</si>
  <si>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</si>
  <si>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</si>
  <si>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</si>
  <si>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</si>
  <si>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</si>
  <si>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</si>
  <si>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</si>
  <si>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</si>
  <si>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</si>
  <si>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</si>
  <si>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</si>
  <si>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</si>
  <si>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</si>
  <si>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</si>
  <si>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</si>
  <si>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</si>
  <si>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</si>
  <si>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</si>
  <si>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</si>
  <si>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</si>
  <si>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</si>
  <si>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</si>
  <si>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</si>
  <si>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</si>
  <si>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</si>
  <si>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</si>
  <si>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</si>
  <si>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</si>
  <si>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</si>
  <si>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</si>
  <si>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</si>
  <si>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</si>
  <si>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</si>
  <si>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</si>
  <si>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</si>
  <si>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</si>
  <si>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</si>
  <si>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</si>
  <si>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</si>
  <si>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</si>
  <si>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</si>
  <si>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</si>
  <si>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</si>
  <si>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</si>
  <si>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</si>
  <si>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</si>
  <si>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</si>
  <si>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</si>
  <si>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</si>
  <si>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</si>
  <si>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</si>
  <si>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</si>
  <si>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</si>
  <si>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</si>
  <si>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</si>
  <si>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</si>
  <si>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</si>
  <si>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</si>
  <si>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</si>
  <si>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</si>
  <si>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</si>
  <si>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</si>
  <si>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</si>
  <si>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</si>
  <si>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</si>
  <si>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</si>
  <si>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</si>
  <si>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</si>
  <si>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</si>
  <si>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</si>
  <si>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</si>
  <si>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</si>
  <si>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</si>
  <si>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</si>
  <si>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</si>
  <si>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</si>
  <si>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</si>
  <si>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</si>
  <si>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</si>
  <si>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</si>
  <si>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</si>
  <si>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</si>
  <si>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</si>
  <si>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</si>
  <si>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</si>
  <si>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</si>
  <si>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</si>
  <si>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</si>
  <si>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</si>
  <si>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</si>
  <si>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</si>
  <si>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</si>
  <si>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</si>
  <si>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</si>
  <si>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</si>
  <si>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</si>
  <si>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</si>
  <si>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</si>
  <si>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</si>
  <si>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</si>
  <si>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</si>
  <si>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</si>
  <si>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</si>
  <si>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</si>
  <si>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</si>
  <si>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</si>
  <si>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</si>
  <si>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</si>
  <si>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</si>
  <si>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</si>
  <si>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</si>
  <si>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</si>
  <si>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</si>
  <si>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</si>
  <si>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</si>
  <si>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</si>
  <si>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</si>
  <si>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</si>
  <si>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</si>
  <si>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</si>
  <si>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</si>
  <si>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</si>
  <si>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</si>
  <si>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</si>
  <si>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</si>
  <si>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</si>
  <si>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</si>
  <si>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</si>
  <si>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</si>
  <si>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</si>
  <si>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</si>
  <si>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</si>
  <si>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</si>
  <si>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</si>
  <si>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</si>
  <si>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</si>
  <si>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</si>
  <si>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</si>
  <si>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</si>
  <si>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</si>
  <si>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</si>
  <si>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</si>
  <si>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</si>
  <si>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</si>
  <si>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</si>
  <si>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</si>
  <si>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</si>
  <si>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</si>
  <si>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</si>
  <si>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</si>
  <si>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</si>
  <si>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</si>
  <si>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</si>
  <si>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</si>
  <si>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</si>
  <si>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</si>
  <si>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</si>
  <si>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</si>
  <si>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</si>
  <si>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</si>
  <si>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</si>
  <si>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</si>
  <si>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</si>
  <si>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</si>
  <si>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</si>
  <si>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</si>
  <si>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</si>
  <si>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</si>
  <si>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</si>
  <si>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</si>
  <si>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</si>
  <si>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</si>
  <si>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</si>
  <si>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</si>
  <si>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</si>
  <si>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</si>
  <si>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</si>
  <si>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</si>
  <si>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</si>
  <si>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</si>
  <si>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</si>
  <si>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</si>
  <si>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</si>
  <si>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</si>
  <si>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</si>
  <si>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</si>
  <si>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</si>
  <si>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</si>
  <si>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</si>
  <si>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</si>
  <si>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</si>
  <si>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</si>
  <si>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</si>
  <si>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</si>
  <si>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</si>
  <si>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</si>
  <si>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</si>
  <si>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</si>
  <si>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</si>
  <si>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</si>
  <si>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</si>
  <si>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</si>
  <si>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</si>
  <si>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</si>
  <si>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</si>
  <si>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</si>
  <si>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</si>
  <si>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</si>
  <si>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</si>
  <si>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</si>
  <si>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</si>
  <si>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</si>
  <si>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</si>
  <si>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</si>
  <si>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</si>
  <si>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</si>
  <si>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</si>
  <si>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</si>
  <si>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</si>
  <si>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</si>
  <si>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</si>
  <si>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</si>
  <si>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</si>
  <si>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</si>
  <si>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</si>
  <si>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</si>
  <si>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</si>
  <si>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</si>
  <si>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</si>
  <si>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</si>
  <si>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</si>
  <si>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</si>
  <si>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</si>
  <si>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</si>
  <si>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</si>
  <si>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</si>
  <si>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</si>
  <si>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</si>
  <si>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</si>
  <si>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</si>
  <si>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</si>
  <si>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</si>
  <si>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</si>
  <si>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</si>
  <si>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</si>
  <si>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</si>
  <si>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</si>
  <si>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</si>
  <si>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</si>
  <si>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</si>
  <si>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</si>
  <si>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</si>
  <si>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</si>
  <si>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</si>
  <si>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</si>
  <si>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</si>
  <si>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</si>
  <si>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</si>
  <si>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</si>
  <si>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</si>
  <si>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</si>
  <si>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</si>
  <si>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</si>
  <si>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</si>
  <si>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</si>
  <si>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</si>
  <si>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</si>
  <si>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</si>
  <si>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</si>
  <si>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</si>
  <si>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</si>
  <si>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</si>
  <si>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</si>
  <si>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</si>
  <si>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</si>
  <si>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</si>
  <si>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</si>
  <si>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</si>
  <si>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</si>
  <si>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</si>
  <si>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</si>
  <si>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</si>
  <si>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</si>
  <si>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</si>
  <si>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</si>
  <si>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</si>
  <si>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</si>
  <si>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</si>
  <si>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</si>
  <si>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</si>
  <si>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</si>
  <si>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</si>
  <si>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</si>
  <si>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</si>
  <si>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</si>
  <si>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</si>
  <si>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</si>
  <si>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</si>
  <si>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</si>
  <si>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</si>
  <si>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</si>
  <si>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</si>
  <si>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</si>
  <si>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</si>
  <si>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</si>
  <si>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</si>
  <si>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</si>
  <si>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</si>
  <si>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</si>
  <si>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</si>
  <si>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</si>
  <si>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</si>
  <si>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</si>
  <si>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</si>
  <si>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</si>
  <si>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</si>
  <si>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</si>
  <si>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</si>
  <si>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</si>
  <si>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</si>
  <si>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</si>
  <si>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</si>
  <si>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</si>
  <si>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</si>
  <si>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</si>
  <si>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</si>
  <si>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</si>
  <si>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</si>
  <si>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</si>
  <si>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</si>
  <si>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</si>
  <si>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</si>
  <si>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</si>
  <si>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</si>
  <si>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</si>
  <si>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</si>
  <si>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</si>
  <si>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</si>
  <si>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</si>
  <si>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</si>
  <si>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</si>
  <si>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</si>
  <si>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</si>
  <si>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</si>
  <si>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</si>
  <si>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</si>
  <si>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</si>
  <si>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</si>
  <si>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</si>
  <si>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</si>
  <si>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</si>
  <si>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</si>
  <si>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</si>
  <si>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</si>
  <si>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</si>
  <si>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</si>
  <si>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</si>
  <si>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</si>
  <si>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</si>
  <si>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</si>
  <si>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</si>
  <si>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</si>
  <si>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</si>
  <si>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</si>
  <si>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</si>
  <si>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</si>
  <si>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</si>
  <si>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</si>
  <si>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</si>
  <si>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</si>
  <si>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</si>
  <si>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</si>
  <si>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</si>
  <si>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</si>
  <si>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</si>
  <si>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</si>
  <si>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</si>
  <si>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</si>
  <si>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</si>
  <si>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</si>
  <si>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</si>
  <si>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</si>
  <si>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</si>
  <si>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</si>
  <si>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</si>
  <si>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</si>
  <si>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</si>
  <si>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</si>
  <si>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</si>
  <si>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</si>
  <si>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</si>
  <si>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</si>
  <si>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</si>
  <si>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</si>
  <si>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</si>
  <si>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</si>
  <si>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</si>
  <si>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</si>
  <si>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</si>
  <si>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</si>
  <si>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</si>
  <si>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</si>
  <si>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</si>
  <si>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</si>
  <si>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</si>
  <si>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</si>
  <si>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</si>
  <si>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</si>
  <si>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</si>
  <si>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</si>
  <si>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</si>
  <si>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</si>
  <si>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</si>
  <si>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</si>
  <si>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</si>
  <si>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</si>
  <si>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</si>
  <si>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</si>
  <si>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</si>
  <si>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</si>
  <si>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</si>
  <si>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</si>
  <si>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</si>
  <si>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</si>
  <si>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</si>
  <si>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</si>
  <si>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</si>
  <si>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</si>
  <si>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</si>
  <si>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</si>
  <si>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</si>
  <si>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</si>
  <si>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</si>
  <si>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</si>
  <si>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</si>
  <si>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</si>
  <si>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</si>
  <si>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</si>
  <si>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</si>
  <si>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</si>
  <si>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</si>
  <si>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</si>
  <si>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</si>
  <si>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</si>
  <si>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</si>
  <si>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</si>
  <si>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</si>
  <si>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</si>
  <si>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</si>
  <si>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</si>
  <si>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</si>
  <si>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</si>
  <si>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</si>
  <si>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</si>
  <si>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</si>
  <si>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</si>
  <si>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</si>
  <si>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</si>
  <si>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</si>
  <si>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</si>
  <si>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</si>
  <si>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</si>
  <si>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</si>
  <si>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</si>
  <si>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</si>
  <si>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</si>
  <si>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</si>
  <si>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</si>
  <si>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</si>
  <si>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</si>
  <si>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</si>
  <si>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</si>
  <si>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</si>
  <si>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</si>
  <si>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</si>
  <si>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</si>
  <si>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</si>
  <si>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</si>
  <si>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</si>
  <si>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</si>
  <si>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</si>
  <si>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</si>
  <si>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</si>
  <si>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</si>
  <si>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</si>
  <si>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</si>
  <si>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</si>
  <si>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</si>
  <si>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</si>
  <si>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</si>
  <si>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</si>
  <si>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</si>
  <si>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</si>
  <si>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</si>
  <si>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</si>
  <si>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</si>
  <si>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</si>
  <si>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</si>
  <si>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</si>
  <si>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</si>
  <si>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</si>
  <si>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</si>
  <si>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</si>
  <si>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</si>
  <si>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</si>
  <si>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</si>
  <si>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</si>
  <si>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</si>
  <si>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</si>
  <si>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</si>
  <si>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</si>
  <si>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</si>
  <si>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</si>
  <si>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</si>
  <si>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</si>
  <si>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</si>
  <si>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</si>
  <si>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</si>
  <si>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</si>
  <si>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</si>
  <si>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</si>
  <si>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</si>
  <si>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</si>
  <si>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</si>
  <si>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</si>
  <si>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</si>
  <si>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</si>
  <si>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</si>
  <si>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</si>
  <si>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</si>
  <si>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</si>
  <si>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</si>
  <si>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</si>
  <si>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</si>
  <si>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</si>
  <si>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</si>
  <si>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</si>
  <si>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</si>
  <si>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</si>
  <si>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</si>
  <si>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</si>
  <si>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</si>
  <si>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</si>
  <si>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</si>
  <si>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</si>
  <si>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</si>
  <si>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</si>
  <si>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</si>
  <si>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</si>
  <si>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</si>
  <si>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</si>
  <si>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</si>
  <si>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</si>
  <si>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</si>
  <si>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</si>
  <si>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</si>
  <si>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</si>
  <si>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</si>
  <si>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</si>
  <si>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</si>
  <si>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</si>
  <si>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</si>
  <si>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</si>
  <si>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</si>
  <si>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</si>
  <si>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</si>
  <si>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</si>
  <si>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</si>
  <si>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</si>
  <si>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</si>
  <si>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</si>
  <si>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</si>
  <si>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</si>
  <si>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</si>
  <si>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</si>
  <si>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</si>
  <si>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</si>
  <si>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</si>
  <si>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</si>
  <si>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</si>
  <si>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</si>
  <si>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</si>
  <si>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</si>
  <si>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</si>
  <si>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</si>
  <si>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</si>
  <si>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</si>
  <si>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</si>
  <si>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</si>
  <si>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</si>
  <si>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</si>
  <si>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</si>
  <si>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</si>
  <si>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</si>
  <si>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</si>
  <si>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</si>
  <si>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</si>
  <si>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</si>
  <si>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</si>
  <si>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</si>
  <si>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</si>
  <si>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</si>
  <si>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</si>
  <si>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</si>
  <si>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</si>
  <si>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</si>
  <si>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</si>
  <si>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</si>
  <si>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</si>
  <si>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</si>
  <si>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</si>
  <si>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</si>
  <si>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</si>
  <si>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</si>
  <si>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</si>
  <si>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</si>
  <si>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</si>
  <si>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</si>
  <si>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</si>
  <si>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</si>
  <si>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</si>
  <si>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</si>
  <si>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</si>
  <si>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</si>
  <si>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</si>
  <si>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</si>
  <si>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</si>
  <si>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</si>
  <si>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</si>
  <si>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</si>
  <si>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</si>
  <si>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</si>
  <si>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</si>
  <si>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</si>
  <si>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</si>
  <si>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</si>
  <si>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</si>
  <si>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</si>
  <si>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</si>
  <si>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</si>
  <si>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</si>
  <si>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</si>
  <si>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</si>
  <si>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</si>
  <si>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</si>
  <si>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</si>
  <si>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</si>
  <si>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</si>
  <si>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</si>
  <si>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</si>
  <si>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</si>
  <si>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</si>
  <si>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</si>
  <si>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</si>
  <si>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</si>
  <si>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</si>
  <si>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</si>
  <si>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</si>
  <si>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</si>
  <si>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</si>
  <si>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</si>
  <si>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</si>
  <si>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</si>
  <si>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</si>
  <si>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</si>
  <si>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</si>
  <si>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</si>
  <si>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</si>
  <si>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</si>
  <si>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</si>
  <si>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</si>
  <si>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</si>
  <si>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</si>
  <si>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</si>
  <si>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</si>
  <si>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</si>
  <si>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</si>
  <si>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</si>
  <si>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</si>
  <si>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</si>
  <si>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</si>
  <si>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</si>
  <si>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</si>
  <si>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</si>
  <si>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</si>
  <si>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</si>
  <si>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</si>
  <si>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</si>
  <si>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</si>
  <si>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</si>
  <si>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</si>
  <si>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</si>
  <si>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</si>
  <si>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</si>
  <si>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</si>
  <si>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</si>
  <si>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</si>
  <si>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</si>
  <si>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</si>
  <si>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</si>
  <si>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</si>
  <si>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</si>
  <si>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</si>
  <si>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</si>
  <si>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</si>
  <si>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</si>
  <si>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</si>
  <si>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</si>
  <si>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</si>
  <si>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</si>
  <si>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</si>
  <si>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</si>
  <si>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</si>
  <si>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</si>
  <si>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</si>
  <si>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</si>
  <si>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</si>
  <si>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</si>
  <si>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</si>
  <si>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</si>
  <si>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</si>
  <si>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</si>
  <si>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</si>
  <si>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</si>
  <si>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</si>
  <si>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</si>
  <si>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</si>
  <si>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</si>
  <si>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</si>
  <si>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</si>
  <si>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</si>
  <si>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</si>
  <si>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</si>
  <si>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</si>
  <si>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</si>
  <si>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</si>
  <si>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</si>
  <si>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</si>
  <si>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</si>
  <si>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</si>
  <si>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</si>
  <si>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</si>
  <si>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</si>
  <si>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</si>
  <si>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</si>
  <si>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</si>
  <si>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</si>
  <si>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</si>
  <si>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</si>
  <si>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</si>
  <si>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</si>
  <si>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</si>
  <si>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</si>
  <si>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</si>
  <si>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</si>
  <si>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</si>
  <si>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</si>
  <si>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</si>
  <si>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</si>
  <si>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</si>
  <si>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</si>
  <si>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</si>
  <si>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</si>
  <si>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</si>
  <si>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</si>
  <si>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</si>
  <si>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</si>
  <si>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</si>
  <si>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</si>
  <si>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</si>
  <si>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</si>
  <si>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</si>
  <si>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</si>
  <si>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</si>
  <si>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</si>
  <si>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</si>
  <si>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</si>
  <si>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</si>
  <si>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</si>
  <si>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</si>
  <si>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</si>
  <si>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</si>
  <si>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</si>
  <si>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</si>
  <si>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</si>
  <si>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</si>
  <si>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</si>
  <si>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</si>
  <si>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</si>
  <si>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</si>
  <si>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</si>
  <si>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</si>
  <si>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</si>
  <si>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</si>
  <si>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</si>
  <si>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</si>
  <si>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</si>
  <si>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</si>
  <si>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</si>
  <si>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</si>
  <si>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</si>
  <si>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</si>
  <si>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</si>
  <si>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</si>
  <si>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</si>
  <si>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</si>
  <si>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</si>
  <si>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</si>
  <si>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</si>
  <si>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</si>
  <si>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</si>
  <si>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</si>
  <si>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</si>
  <si>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</si>
  <si>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</si>
  <si>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</si>
  <si>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</si>
  <si>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</si>
  <si>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</si>
  <si>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</si>
  <si>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</si>
  <si>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</si>
  <si>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</si>
  <si>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</si>
  <si>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</si>
  <si>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</si>
  <si>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</si>
  <si>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</si>
  <si>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</si>
  <si>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</si>
  <si>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</si>
  <si>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</si>
  <si>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</si>
  <si>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</si>
  <si>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</si>
  <si>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</si>
  <si>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</si>
  <si>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</si>
  <si>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</si>
  <si>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</si>
  <si>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</si>
  <si>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</si>
  <si>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</si>
  <si>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</si>
  <si>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</si>
  <si>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</si>
  <si>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</si>
  <si>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</si>
  <si>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</si>
  <si>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</si>
  <si>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</si>
  <si>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</si>
  <si>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</si>
  <si>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</si>
  <si>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</si>
  <si>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</si>
  <si>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</si>
  <si>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</si>
  <si>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</si>
  <si>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</si>
  <si>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</si>
  <si>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</si>
  <si>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</si>
  <si>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</si>
  <si>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</si>
  <si>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</si>
  <si>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</si>
  <si>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</si>
  <si>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</si>
  <si>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</si>
  <si>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</si>
  <si>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</si>
  <si>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</si>
  <si>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</si>
  <si>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</si>
  <si>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</si>
  <si>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</si>
  <si>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</si>
  <si>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</si>
  <si>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</si>
  <si>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</si>
  <si>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</si>
  <si>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</si>
  <si>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</si>
  <si>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</si>
  <si>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</si>
  <si>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</si>
  <si>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</si>
  <si>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</si>
  <si>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</si>
  <si>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</si>
  <si>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</si>
  <si>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</si>
  <si>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</si>
  <si>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</si>
  <si>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</si>
  <si>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</si>
  <si>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</si>
  <si>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</si>
  <si>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</si>
  <si>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</si>
  <si>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</si>
  <si>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</si>
  <si>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</si>
  <si>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</si>
  <si>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</si>
  <si>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</si>
  <si>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</si>
  <si>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</si>
  <si>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</si>
  <si>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</si>
  <si>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</si>
  <si>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</si>
  <si>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</si>
  <si>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</si>
  <si>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</si>
  <si>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</si>
  <si>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</si>
  <si>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</si>
  <si>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</si>
  <si>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</si>
  <si>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</si>
  <si>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</si>
  <si>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</si>
  <si>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</si>
  <si>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</si>
  <si>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</si>
  <si>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</si>
  <si>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</si>
  <si>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</si>
  <si>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</si>
  <si>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</si>
  <si>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</si>
  <si>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</si>
  <si>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</si>
  <si>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</si>
  <si>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</si>
  <si>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</si>
  <si>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</si>
  <si>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</si>
  <si>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</si>
  <si>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</si>
  <si>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</si>
  <si>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</si>
  <si>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</si>
  <si>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</si>
  <si>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</si>
  <si>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</si>
  <si>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</si>
  <si>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</si>
  <si>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</si>
  <si>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</si>
  <si>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</si>
  <si>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</si>
  <si>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</si>
  <si>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</si>
  <si>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</si>
  <si>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</si>
  <si>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</si>
  <si>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</si>
  <si>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</si>
  <si>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</si>
  <si>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</si>
  <si>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</si>
  <si>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</si>
  <si>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</si>
  <si>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</si>
  <si>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</si>
  <si>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</si>
  <si>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</si>
  <si>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</si>
  <si>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</si>
  <si>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</si>
  <si>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</si>
  <si>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</si>
  <si>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</si>
  <si>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</si>
  <si>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</si>
  <si>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</si>
  <si>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</si>
  <si>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</si>
  <si>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</si>
  <si>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</si>
  <si>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</si>
  <si>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</si>
  <si>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</si>
  <si>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</si>
  <si>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</si>
  <si>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</si>
  <si>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</si>
  <si>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</si>
  <si>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</si>
  <si>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</si>
  <si>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</si>
  <si>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</si>
  <si>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</si>
  <si>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</si>
  <si>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</si>
  <si>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</si>
  <si>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</si>
  <si>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</si>
  <si>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</si>
  <si>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</si>
  <si>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</si>
  <si>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</si>
  <si>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</si>
  <si>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</si>
  <si>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</si>
  <si>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</si>
  <si>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</si>
  <si>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</si>
  <si>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</si>
  <si>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</si>
  <si>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</si>
  <si>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</si>
  <si>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</si>
  <si>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</si>
  <si>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</si>
  <si>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</si>
  <si>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</si>
  <si>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</si>
  <si>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</si>
  <si>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</si>
  <si>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</si>
  <si>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</si>
  <si>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</si>
  <si>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</si>
  <si>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</si>
  <si>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</si>
  <si>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</si>
  <si>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</si>
  <si>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</si>
  <si>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</si>
  <si>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</si>
  <si>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</si>
  <si>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</si>
  <si>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</si>
  <si>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</si>
  <si>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</si>
  <si>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</si>
  <si>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</si>
  <si>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</si>
  <si>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</si>
  <si>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</si>
  <si>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</si>
  <si>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</si>
  <si>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</si>
  <si>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</si>
  <si>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</si>
  <si>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</si>
  <si>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</si>
  <si>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</si>
  <si>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</si>
  <si>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</si>
  <si>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</si>
  <si>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</si>
  <si>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</si>
  <si>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</si>
  <si>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</si>
  <si>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</si>
  <si>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</si>
  <si>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</si>
  <si>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</si>
  <si>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</si>
  <si>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</si>
  <si>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</si>
  <si>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</si>
  <si>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</si>
  <si>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</si>
  <si>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</si>
  <si>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</si>
  <si>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</si>
  <si>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</si>
  <si>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</si>
  <si>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</si>
  <si>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</si>
  <si>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</si>
  <si>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</si>
  <si>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</si>
  <si>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</si>
  <si>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</si>
  <si>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</si>
  <si>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</si>
  <si>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</si>
  <si>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</si>
  <si>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</si>
  <si>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</si>
  <si>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</si>
  <si>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</si>
  <si>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</si>
  <si>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</si>
  <si>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</si>
  <si>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</si>
  <si>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</si>
  <si>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</si>
  <si>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</si>
  <si>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</si>
  <si>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</si>
  <si>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</si>
  <si>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</si>
  <si>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</si>
  <si>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</si>
  <si>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</si>
  <si>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</si>
  <si>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</si>
  <si>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</si>
  <si>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</si>
  <si>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</si>
  <si>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</si>
  <si>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</si>
  <si>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</si>
  <si>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</si>
  <si>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</si>
  <si>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</si>
  <si>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</si>
  <si>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</si>
  <si>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</si>
  <si>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</si>
  <si>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</si>
  <si>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</si>
  <si>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</si>
  <si>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</si>
  <si>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</si>
  <si>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</si>
  <si>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</si>
  <si>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</si>
  <si>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</si>
  <si>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</si>
  <si>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</si>
  <si>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</si>
  <si>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</si>
  <si>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</si>
  <si>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</si>
  <si>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</si>
  <si>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</si>
  <si>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</si>
  <si>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</si>
  <si>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</si>
  <si>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</si>
  <si>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</si>
  <si>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</si>
  <si>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</si>
  <si>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</si>
  <si>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</si>
  <si>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</si>
  <si>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</si>
  <si>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</si>
  <si>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</si>
  <si>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</si>
  <si>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</si>
  <si>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</si>
  <si>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</si>
  <si>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</si>
  <si>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</si>
  <si>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</si>
  <si>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</si>
  <si>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</si>
  <si>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</si>
  <si>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</si>
  <si>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</si>
  <si>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</si>
  <si>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</si>
  <si>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</si>
  <si>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</si>
  <si>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</si>
  <si>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</si>
  <si>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</si>
  <si>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</si>
  <si>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</si>
  <si>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</si>
  <si>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</si>
  <si>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</si>
  <si>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</si>
  <si>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</si>
  <si>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</si>
  <si>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</si>
  <si>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</si>
  <si>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</si>
  <si>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</si>
  <si>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</si>
  <si>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</si>
  <si>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</si>
  <si>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</si>
  <si>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</si>
  <si>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</si>
  <si>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</si>
  <si>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</si>
  <si>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</si>
  <si>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</si>
  <si>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</si>
  <si>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</si>
  <si>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</si>
  <si>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</si>
  <si>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</si>
  <si>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</si>
  <si>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</si>
  <si>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</si>
  <si>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</si>
  <si>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</si>
  <si>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</si>
  <si>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</si>
  <si>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</si>
  <si>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</si>
  <si>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</si>
  <si>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</si>
  <si>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</si>
  <si>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</si>
  <si>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</si>
  <si>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</si>
  <si>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</si>
  <si>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</si>
  <si>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</si>
  <si>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</si>
  <si>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</si>
  <si>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</si>
  <si>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</si>
  <si>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</si>
  <si>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</si>
  <si>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</si>
  <si>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</si>
  <si>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</si>
  <si>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</si>
  <si>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</si>
  <si>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</si>
  <si>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</si>
  <si>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</si>
  <si>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</si>
  <si>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</si>
  <si>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</si>
  <si>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</si>
  <si>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</si>
  <si>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</si>
  <si>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</si>
  <si>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</si>
  <si>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</si>
  <si>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</si>
  <si>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</si>
  <si>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</si>
  <si>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</si>
  <si>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</si>
  <si>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</si>
  <si>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</si>
  <si>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</si>
  <si>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</si>
  <si>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</si>
  <si>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</si>
  <si>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</si>
  <si>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</si>
  <si>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</si>
  <si>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</si>
  <si>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</si>
  <si>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</si>
  <si>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</si>
  <si>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</si>
  <si>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</si>
  <si>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</si>
  <si>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</si>
  <si>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</si>
  <si>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</si>
  <si>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</si>
  <si>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</si>
  <si>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</si>
  <si>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</si>
  <si>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</si>
  <si>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</si>
  <si>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</si>
  <si>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</si>
  <si>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</si>
  <si>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</si>
  <si>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</si>
  <si>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</si>
  <si>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</si>
  <si>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</si>
  <si>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</si>
  <si>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</si>
  <si>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</si>
  <si>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</si>
  <si>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</si>
  <si>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</si>
  <si>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</si>
  <si>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</si>
  <si>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</si>
  <si>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</si>
  <si>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</si>
  <si>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</si>
  <si>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</si>
  <si>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</si>
  <si>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</si>
  <si>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</si>
  <si>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</si>
  <si>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</si>
  <si>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</si>
  <si>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</si>
  <si>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</si>
  <si>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</si>
  <si>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</si>
  <si>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</si>
  <si>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</si>
  <si>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</si>
  <si>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</si>
  <si>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</si>
  <si>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</si>
  <si>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</si>
  <si>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</si>
  <si>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</si>
  <si>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</si>
  <si>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</si>
  <si>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</si>
  <si>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</si>
  <si>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</si>
  <si>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</si>
  <si>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</si>
  <si>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</si>
  <si>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</si>
  <si>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</si>
  <si>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</si>
  <si>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</si>
  <si>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</si>
  <si>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</si>
  <si>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</si>
  <si>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</si>
  <si>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</si>
  <si>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</si>
  <si>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</si>
  <si>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</si>
  <si>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</si>
  <si>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</si>
  <si>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</si>
  <si>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</si>
  <si>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</si>
  <si>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</si>
  <si>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</si>
  <si>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</si>
  <si>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</si>
  <si>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</si>
  <si>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</si>
  <si>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</si>
  <si>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</si>
  <si>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</si>
  <si>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</si>
  <si>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</si>
  <si>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</si>
  <si>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</si>
  <si>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</si>
  <si>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</si>
  <si>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</si>
  <si>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</si>
  <si>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</si>
  <si>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</si>
  <si>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</si>
  <si>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</si>
  <si>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</si>
  <si>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</si>
  <si>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</si>
  <si>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</si>
  <si>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</si>
  <si>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</si>
  <si>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</si>
  <si>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</si>
  <si>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</si>
  <si>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</si>
  <si>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</si>
  <si>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</si>
  <si>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</si>
  <si>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</si>
  <si>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</si>
  <si>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</si>
  <si>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</si>
  <si>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</si>
  <si>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</si>
  <si>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</si>
  <si>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</si>
  <si>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</si>
  <si>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</si>
  <si>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</si>
  <si>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</si>
  <si>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</si>
  <si>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</si>
  <si>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</si>
  <si>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</si>
  <si>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</si>
  <si>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</si>
  <si>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</si>
  <si>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</si>
  <si>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</si>
  <si>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</si>
  <si>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</si>
  <si>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</si>
  <si>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</si>
  <si>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</si>
  <si>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</si>
  <si>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</si>
  <si>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</si>
  <si>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</si>
  <si>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</si>
  <si>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</si>
  <si>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</si>
  <si>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</si>
  <si>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</si>
  <si>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</si>
  <si>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</si>
  <si>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</si>
  <si>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</si>
  <si>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</si>
  <si>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</si>
  <si>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</si>
  <si>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</si>
  <si>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</si>
  <si>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</si>
  <si>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</si>
  <si>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</si>
  <si>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</si>
  <si>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</si>
  <si>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</si>
  <si>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</si>
  <si>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</si>
  <si>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</si>
  <si>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</si>
  <si>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</si>
  <si>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</si>
  <si>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</si>
  <si>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</si>
  <si>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</si>
  <si>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</si>
  <si>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</si>
  <si>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</si>
  <si>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</si>
  <si>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</si>
  <si>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</si>
  <si>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</si>
  <si>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</si>
  <si>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</si>
  <si>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</si>
  <si>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</si>
  <si>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</si>
  <si>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</si>
  <si>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</si>
  <si>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</si>
  <si>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</si>
  <si>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</si>
  <si>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</si>
  <si>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</si>
  <si>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</si>
  <si>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</si>
  <si>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</si>
  <si>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</si>
  <si>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</si>
  <si>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</si>
  <si>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</si>
  <si>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</si>
  <si>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</si>
  <si>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</si>
  <si>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</si>
  <si>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</si>
  <si>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</si>
  <si>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</si>
  <si>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</si>
  <si>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</si>
  <si>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</si>
  <si>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</si>
  <si>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</si>
  <si>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</si>
  <si>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</si>
  <si>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</si>
  <si>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</si>
  <si>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</si>
  <si>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</si>
  <si>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</si>
  <si>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</si>
  <si>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</si>
  <si>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</si>
  <si>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</si>
  <si>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</si>
  <si>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</si>
  <si>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</si>
  <si>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</si>
  <si>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</si>
  <si>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</si>
  <si>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</si>
  <si>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</si>
  <si>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</si>
  <si>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</si>
  <si>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</si>
  <si>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</si>
  <si>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</si>
  <si>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</si>
  <si>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</si>
  <si>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</si>
  <si>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</si>
  <si>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</si>
  <si>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</si>
  <si>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</si>
  <si>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</si>
  <si>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</si>
  <si>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</si>
  <si>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</si>
  <si>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</si>
  <si>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</si>
  <si>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</si>
  <si>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</si>
  <si>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</si>
  <si>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</si>
  <si>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</si>
  <si>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</si>
  <si>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</si>
  <si>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</si>
  <si>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</si>
  <si>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</si>
  <si>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</si>
  <si>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</si>
  <si>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</si>
  <si>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</si>
  <si>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</si>
  <si>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</si>
  <si>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</si>
  <si>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</si>
  <si>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</si>
  <si>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</si>
  <si>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</si>
  <si>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</si>
  <si>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</si>
  <si>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</si>
  <si>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</si>
  <si>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</si>
  <si>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</si>
  <si>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</si>
  <si>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</si>
  <si>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</si>
  <si>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</si>
  <si>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</si>
  <si>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</si>
  <si>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</si>
  <si>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</si>
  <si>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</si>
  <si>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</si>
  <si>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</si>
  <si>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</si>
  <si>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</si>
  <si>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</si>
  <si>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</si>
  <si>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</si>
  <si>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</si>
  <si>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</si>
  <si>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</si>
  <si>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</si>
  <si>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</si>
  <si>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</si>
  <si>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</si>
  <si>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</si>
  <si>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</si>
  <si>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</si>
  <si>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</si>
  <si>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</si>
  <si>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</si>
  <si>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</si>
  <si>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</si>
  <si>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</si>
  <si>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</si>
  <si>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</si>
  <si>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</si>
  <si>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</si>
  <si>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</si>
  <si>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</si>
  <si>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</si>
  <si>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</si>
  <si>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</si>
  <si>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</si>
  <si>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</si>
  <si>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</si>
  <si>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</si>
  <si>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</si>
  <si>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</si>
  <si>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</si>
  <si>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</si>
  <si>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</si>
  <si>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</si>
  <si>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</si>
  <si>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</si>
  <si>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</si>
  <si>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</si>
  <si>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</si>
  <si>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</si>
  <si>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</si>
  <si>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</si>
  <si>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</si>
  <si>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</si>
  <si>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</si>
  <si>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</si>
  <si>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</si>
  <si>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</si>
  <si>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</si>
  <si>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</si>
  <si>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</si>
  <si>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</si>
  <si>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</si>
  <si>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</si>
  <si>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</si>
  <si>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</si>
  <si>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</si>
  <si>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</si>
  <si>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</si>
  <si>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</si>
  <si>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</si>
  <si>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</si>
  <si>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</si>
  <si>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</si>
  <si>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</si>
  <si>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</si>
  <si>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</si>
  <si>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</si>
  <si>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</si>
  <si>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</si>
  <si>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</si>
  <si>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</si>
  <si>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</si>
  <si>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</si>
  <si>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</si>
  <si>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</si>
  <si>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</si>
  <si>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</si>
  <si>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</si>
  <si>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</si>
  <si>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</si>
  <si>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</si>
  <si>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</si>
  <si>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</si>
  <si>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</si>
  <si>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</si>
  <si>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</si>
  <si>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</si>
  <si>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</si>
  <si>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</si>
  <si>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</si>
  <si>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</si>
  <si>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</si>
  <si>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</si>
  <si>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</si>
  <si>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</si>
  <si>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</si>
  <si>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</si>
  <si>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</si>
  <si>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</si>
  <si>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</si>
  <si>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</si>
  <si>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</si>
  <si>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</si>
  <si>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</si>
  <si>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</si>
  <si>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</si>
  <si>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</si>
  <si>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</si>
  <si>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</si>
  <si>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</si>
  <si>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</si>
  <si>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</si>
  <si>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</si>
  <si>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</si>
  <si>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</si>
  <si>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</si>
  <si>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</si>
  <si>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</si>
  <si>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</si>
  <si>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</si>
  <si>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</si>
  <si>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</si>
  <si>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</si>
  <si>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</si>
  <si>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</si>
  <si>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</si>
  <si>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</si>
  <si>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</si>
  <si>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</si>
  <si>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</si>
  <si>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</si>
  <si>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</si>
  <si>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</si>
  <si>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</si>
  <si>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</si>
  <si>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</si>
  <si>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</si>
  <si>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</si>
  <si>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</si>
  <si>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</si>
  <si>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</si>
  <si>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</si>
  <si>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</si>
  <si>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</si>
  <si>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</si>
  <si>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</si>
  <si>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</si>
  <si>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</si>
  <si>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</si>
  <si>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</si>
  <si>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</si>
  <si>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</si>
  <si>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</si>
  <si>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</si>
  <si>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</si>
  <si>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</si>
  <si>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</si>
  <si>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</si>
  <si>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</si>
  <si>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</si>
  <si>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</si>
  <si>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</si>
  <si>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</si>
  <si>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</si>
  <si>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</si>
  <si>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</si>
  <si>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</si>
  <si>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</si>
  <si>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</si>
  <si>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</si>
  <si>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</si>
  <si>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</si>
  <si>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</si>
  <si>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</si>
  <si>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</si>
  <si>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</si>
  <si>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</si>
  <si>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</si>
  <si>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</si>
  <si>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</si>
  <si>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</si>
  <si>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</si>
  <si>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</si>
  <si>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</si>
  <si>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</si>
  <si>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</si>
  <si>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</si>
  <si>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</si>
  <si>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</si>
  <si>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</si>
  <si>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</si>
  <si>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</si>
  <si>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</si>
  <si>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</si>
  <si>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</si>
  <si>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</si>
  <si>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</si>
  <si>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</si>
  <si>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</si>
  <si>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</si>
  <si>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</si>
  <si>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</si>
  <si>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</si>
  <si>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</si>
  <si>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</si>
  <si>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</si>
  <si>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</si>
  <si>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</si>
  <si>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</si>
  <si>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</si>
  <si>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</si>
  <si>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</si>
  <si>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</si>
  <si>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</si>
  <si>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</si>
  <si>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</si>
  <si>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</si>
  <si>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</si>
  <si>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</si>
  <si>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</si>
  <si>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</si>
  <si>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</si>
  <si>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</si>
  <si>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</si>
  <si>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</si>
  <si>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</si>
  <si>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</si>
  <si>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</si>
  <si>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</si>
  <si>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</si>
  <si>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</si>
  <si>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</si>
  <si>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</si>
  <si>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</si>
  <si>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</si>
  <si>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</si>
  <si>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</si>
  <si>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</si>
  <si>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</si>
  <si>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</si>
  <si>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</si>
  <si>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</si>
  <si>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</si>
  <si>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</si>
  <si>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</si>
  <si>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</si>
  <si>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</si>
  <si>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</si>
  <si>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</si>
  <si>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</si>
  <si>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</si>
  <si>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</si>
  <si>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</si>
  <si>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</si>
  <si>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</si>
  <si>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</si>
  <si>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</si>
  <si>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</si>
  <si>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</si>
  <si>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</si>
  <si>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</si>
  <si>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</si>
  <si>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</si>
  <si>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</si>
  <si>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</si>
  <si>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</si>
  <si>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</si>
  <si>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</si>
  <si>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</si>
  <si>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</si>
  <si>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</si>
  <si>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</si>
  <si>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</si>
  <si>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</si>
  <si>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</si>
  <si>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</si>
  <si>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</si>
  <si>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</si>
  <si>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</si>
  <si>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</si>
  <si>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</si>
  <si>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</si>
  <si>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</si>
  <si>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</si>
  <si>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</si>
  <si>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</si>
  <si>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</si>
  <si>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</si>
  <si>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</si>
  <si>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</si>
  <si>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</si>
  <si>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</si>
  <si>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</si>
  <si>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</si>
  <si>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</si>
  <si>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</si>
  <si>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</si>
  <si>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</si>
  <si>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</si>
  <si>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</si>
  <si>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</si>
  <si>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</si>
  <si>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</si>
  <si>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</si>
  <si>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</si>
  <si>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</si>
  <si>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</si>
  <si>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</si>
  <si>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</si>
  <si>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</si>
  <si>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</si>
  <si>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</si>
  <si>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</si>
  <si>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</si>
  <si>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</si>
  <si>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</si>
  <si>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</si>
  <si>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</si>
  <si>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</si>
  <si>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</si>
  <si>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</si>
  <si>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</si>
  <si>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</si>
  <si>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</si>
  <si>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</si>
  <si>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</si>
  <si>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</si>
  <si>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</si>
  <si>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</si>
  <si>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</si>
  <si>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</si>
  <si>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</si>
  <si>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</si>
  <si>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</si>
  <si>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</si>
  <si>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</si>
  <si>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</si>
  <si>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</si>
  <si>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</si>
  <si>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</si>
  <si>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</si>
  <si>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</si>
  <si>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</si>
  <si>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</si>
  <si>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</si>
  <si>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</si>
  <si>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</si>
  <si>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</si>
  <si>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</si>
  <si>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</si>
  <si>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</si>
  <si>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</si>
  <si>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</si>
  <si>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</si>
  <si>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</si>
  <si>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</si>
  <si>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</si>
  <si>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</si>
  <si>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</si>
  <si>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</si>
  <si>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</si>
  <si>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</si>
  <si>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</si>
  <si>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</si>
  <si>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</si>
  <si>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</si>
  <si>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</si>
  <si>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</si>
  <si>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</si>
  <si>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</si>
  <si>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</si>
  <si>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</si>
  <si>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</si>
  <si>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</si>
  <si>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</si>
  <si>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</si>
  <si>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</si>
  <si>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</si>
  <si>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</si>
  <si>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</si>
  <si>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</si>
  <si>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</si>
  <si>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</si>
  <si>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</si>
  <si>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</si>
  <si>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</si>
  <si>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</si>
  <si>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</si>
  <si>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</si>
  <si>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</si>
  <si>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</si>
  <si>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</si>
  <si>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</si>
  <si>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</si>
  <si>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</si>
  <si>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</si>
  <si>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</si>
  <si>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</si>
  <si>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</si>
  <si>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</si>
  <si>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</si>
  <si>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</si>
  <si>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</si>
  <si>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</si>
  <si>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</si>
  <si>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</si>
  <si>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</si>
  <si>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</si>
  <si>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</si>
  <si>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</si>
  <si>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</si>
  <si>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</si>
  <si>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</si>
  <si>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</si>
  <si>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</si>
  <si>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</si>
  <si>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</si>
  <si>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</si>
  <si>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</si>
  <si>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</si>
  <si>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</si>
  <si>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</si>
  <si>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</si>
  <si>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</si>
  <si>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</si>
  <si>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</si>
  <si>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</si>
  <si>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</si>
  <si>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</si>
  <si>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</si>
  <si>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</si>
  <si>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</si>
  <si>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</si>
  <si>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</si>
  <si>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</si>
  <si>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</si>
  <si>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</si>
  <si>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</si>
  <si>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</si>
  <si>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</si>
  <si>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</si>
  <si>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</si>
  <si>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</si>
  <si>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</si>
  <si>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</si>
  <si>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</si>
  <si>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</si>
  <si>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</si>
  <si>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</si>
  <si>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</si>
  <si>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</si>
  <si>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</si>
  <si>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</si>
  <si>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</si>
  <si>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</si>
  <si>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</si>
  <si>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</si>
  <si>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</si>
  <si>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</si>
  <si>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</si>
  <si>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</si>
  <si>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</si>
  <si>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</si>
  <si>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</si>
  <si>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</si>
  <si>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</si>
  <si>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</si>
  <si>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</si>
  <si>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</si>
  <si>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</si>
  <si>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</si>
  <si>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</si>
  <si>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</si>
  <si>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</si>
  <si>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</si>
  <si>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</si>
  <si>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</si>
  <si>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</si>
  <si>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</si>
  <si>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</si>
  <si>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</si>
  <si>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</si>
  <si>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</si>
  <si>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</si>
  <si>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</si>
  <si>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</si>
  <si>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</si>
  <si>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</si>
  <si>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</si>
  <si>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</si>
  <si>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</si>
  <si>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</si>
  <si>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</si>
  <si>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</si>
  <si>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</si>
  <si>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</si>
  <si>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</si>
  <si>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</si>
  <si>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</si>
  <si>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</si>
  <si>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</si>
  <si>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</si>
  <si>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</si>
  <si>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</si>
  <si>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</si>
  <si>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</si>
  <si>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</si>
  <si>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</si>
  <si>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</si>
  <si>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</si>
  <si>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</si>
  <si>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</si>
  <si>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</si>
  <si>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</si>
  <si>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</si>
  <si>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</si>
  <si>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</si>
  <si>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</si>
  <si>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</si>
  <si>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</si>
  <si>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</si>
  <si>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</si>
  <si>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</si>
  <si>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</si>
  <si>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</si>
  <si>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</si>
  <si>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</si>
  <si>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</si>
  <si>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</si>
  <si>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</si>
  <si>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</si>
  <si>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</si>
  <si>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</si>
  <si>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</si>
  <si>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</si>
  <si>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</si>
  <si>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</si>
  <si>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</si>
  <si>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</si>
  <si>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</si>
  <si>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</si>
  <si>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</si>
  <si>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</si>
  <si>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</si>
  <si>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</si>
  <si>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</si>
  <si>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</si>
  <si>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</si>
  <si>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</si>
  <si>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</si>
  <si>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</si>
  <si>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</si>
  <si>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</si>
  <si>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</si>
  <si>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</si>
  <si>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</si>
  <si>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</si>
  <si>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</si>
  <si>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</si>
  <si>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</si>
  <si>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</si>
  <si>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</si>
  <si>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</si>
  <si>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</si>
  <si>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</si>
  <si>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</si>
  <si>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</si>
  <si>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</si>
  <si>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</si>
  <si>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</si>
  <si>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</si>
  <si>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</si>
  <si>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</si>
  <si>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</si>
  <si>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</si>
  <si>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</si>
  <si>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</si>
  <si>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</si>
  <si>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</si>
  <si>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</si>
  <si>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</si>
  <si>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</si>
  <si>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</si>
  <si>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</si>
  <si>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</si>
  <si>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</si>
  <si>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</si>
  <si>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</si>
  <si>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</si>
  <si>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</si>
  <si>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</si>
  <si>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</si>
  <si>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</si>
  <si>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</si>
  <si>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</si>
  <si>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</si>
  <si>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</si>
  <si>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</si>
  <si>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</si>
  <si>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</si>
  <si>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</si>
  <si>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</si>
  <si>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</si>
  <si>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</si>
  <si>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</si>
  <si>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</si>
  <si>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</si>
  <si>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</si>
  <si>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</si>
  <si>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</si>
  <si>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</si>
  <si>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</si>
  <si>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</si>
  <si>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</si>
  <si>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</si>
  <si>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</si>
  <si>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</si>
  <si>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</si>
  <si>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</si>
  <si>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</si>
  <si>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</si>
  <si>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</si>
  <si>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</si>
  <si>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</si>
  <si>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</si>
  <si>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</si>
  <si>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</si>
  <si>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</si>
  <si>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</si>
  <si>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</si>
  <si>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</si>
  <si>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</si>
  <si>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</si>
  <si>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</si>
  <si>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</si>
  <si>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</si>
  <si>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</si>
  <si>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</si>
  <si>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</si>
  <si>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</si>
  <si>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</si>
  <si>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</si>
  <si>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</si>
  <si>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</si>
  <si>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</si>
  <si>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</si>
  <si>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</si>
  <si>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</si>
  <si>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</si>
  <si>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</si>
  <si>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</si>
  <si>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</si>
  <si>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</si>
  <si>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</si>
  <si>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</si>
  <si>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</si>
  <si>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</si>
  <si>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</si>
  <si>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</si>
  <si>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</si>
  <si>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</si>
  <si>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</si>
  <si>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</si>
  <si>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</si>
  <si>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</si>
  <si>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</si>
  <si>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</si>
  <si>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</si>
  <si>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</si>
  <si>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</si>
  <si>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</si>
  <si>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</si>
  <si>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</si>
  <si>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</si>
  <si>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</si>
  <si>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</si>
  <si>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</si>
  <si>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</si>
  <si>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</si>
  <si>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</si>
  <si>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</si>
  <si>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</si>
  <si>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</si>
  <si>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</si>
  <si>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</si>
  <si>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</si>
  <si>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</si>
  <si>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</si>
  <si>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</si>
  <si>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</si>
  <si>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</si>
  <si>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</si>
  <si>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</si>
  <si>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</si>
  <si>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</si>
  <si>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</si>
  <si>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</si>
  <si>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</si>
  <si>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</si>
  <si>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</si>
  <si>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</si>
  <si>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</si>
  <si>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</si>
  <si>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</si>
  <si>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</si>
  <si>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</si>
  <si>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</si>
  <si>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</si>
  <si>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</si>
  <si>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</si>
  <si>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</si>
  <si>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</si>
  <si>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</si>
  <si>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</si>
  <si>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</si>
  <si>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</si>
  <si>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</si>
  <si>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</si>
  <si>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</si>
  <si>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</si>
  <si>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</si>
  <si>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</si>
  <si>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</si>
  <si>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</si>
  <si>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</si>
  <si>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</si>
  <si>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</si>
  <si>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</si>
  <si>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</si>
  <si>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</si>
  <si>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</si>
  <si>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</si>
  <si>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</si>
  <si>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</si>
  <si>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</si>
  <si>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</si>
  <si>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</si>
  <si>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</si>
  <si>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</si>
  <si>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</si>
  <si>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</si>
  <si>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</si>
  <si>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</si>
  <si>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</si>
  <si>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</si>
  <si>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</si>
  <si>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</si>
  <si>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</si>
  <si>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</si>
  <si>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</si>
  <si>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</si>
  <si>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</si>
  <si>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</si>
  <si>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</si>
  <si>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</si>
  <si>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</si>
  <si>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</si>
  <si>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</si>
  <si>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</si>
  <si>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</si>
  <si>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</si>
  <si>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</si>
  <si>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</si>
  <si>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</si>
  <si>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</si>
  <si>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</si>
  <si>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</si>
  <si>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</si>
  <si>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</si>
  <si>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</si>
  <si>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</si>
  <si>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</si>
  <si>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</si>
  <si>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</si>
  <si>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</si>
  <si>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</si>
  <si>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</si>
  <si>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</si>
  <si>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</si>
  <si>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</si>
  <si>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</si>
  <si>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</si>
  <si>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</si>
  <si>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</si>
  <si>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</si>
  <si>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</si>
  <si>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</si>
  <si>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</si>
  <si>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</si>
  <si>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</si>
  <si>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</si>
  <si>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</si>
  <si>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</si>
  <si>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</si>
  <si>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</si>
  <si>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</si>
  <si>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</si>
  <si>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</si>
  <si>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</si>
  <si>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</si>
  <si>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</si>
  <si>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</si>
  <si>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</si>
  <si>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</si>
  <si>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</si>
  <si>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</si>
  <si>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</si>
  <si>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</si>
  <si>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</si>
  <si>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</si>
  <si>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</si>
  <si>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</si>
  <si>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</si>
  <si>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</si>
  <si>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</si>
  <si>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</si>
  <si>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</si>
  <si>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</si>
  <si>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</si>
  <si>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</si>
  <si>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</si>
  <si>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</si>
  <si>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</si>
  <si>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</si>
  <si>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</si>
  <si>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</si>
  <si>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</si>
  <si>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</si>
  <si>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</si>
  <si>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</si>
  <si>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</si>
  <si>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</si>
  <si>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</si>
  <si>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</si>
  <si>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</si>
  <si>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</si>
  <si>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</si>
  <si>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</si>
  <si>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</si>
  <si>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</si>
  <si>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</si>
  <si>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</si>
  <si>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</si>
  <si>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</si>
  <si>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</si>
  <si>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</si>
  <si>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</si>
  <si>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</si>
  <si>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</si>
  <si>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</si>
  <si>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</si>
  <si>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</si>
  <si>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</si>
  <si>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</si>
  <si>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</si>
  <si>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</si>
  <si>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</si>
  <si>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</si>
  <si>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</si>
  <si>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</si>
  <si>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</si>
  <si>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</si>
  <si>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</si>
  <si>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</si>
  <si>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</si>
  <si>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</si>
  <si>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</si>
  <si>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</si>
  <si>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</si>
  <si>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</si>
  <si>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</si>
  <si>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</si>
  <si>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</si>
  <si>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</si>
  <si>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</si>
  <si>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</si>
  <si>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</si>
  <si>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</si>
  <si>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</si>
  <si>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</si>
  <si>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</si>
  <si>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</si>
  <si>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</si>
  <si>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</si>
  <si>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</si>
  <si>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</si>
  <si>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</si>
  <si>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</si>
  <si>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</si>
  <si>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</si>
  <si>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</si>
  <si>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</si>
  <si>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</si>
  <si>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</si>
  <si>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</si>
  <si>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</si>
  <si>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</si>
  <si>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</si>
  <si>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</si>
  <si>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</si>
  <si>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</si>
  <si>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</si>
  <si>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</si>
  <si>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</si>
  <si>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</si>
  <si>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</si>
  <si>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</si>
  <si>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</si>
  <si>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</si>
  <si>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</si>
  <si>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</si>
  <si>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</si>
  <si>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</si>
  <si>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</si>
  <si>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</si>
  <si>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</si>
  <si>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</si>
  <si>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</si>
  <si>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</si>
  <si>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</si>
  <si>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</si>
  <si>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</si>
  <si>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</si>
  <si>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</si>
  <si>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</si>
  <si>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</si>
  <si>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</si>
  <si>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</si>
  <si>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</si>
  <si>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</si>
  <si>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</si>
  <si>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</si>
  <si>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</si>
  <si>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</si>
  <si>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</si>
  <si>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</si>
  <si>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</si>
  <si>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</si>
  <si>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</si>
  <si>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</si>
  <si>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</si>
  <si>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</si>
  <si>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</si>
  <si>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</si>
  <si>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</si>
  <si>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</si>
  <si>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</si>
  <si>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</si>
  <si>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</si>
  <si>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</si>
  <si>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</si>
  <si>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</si>
  <si>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</si>
  <si>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</si>
  <si>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</si>
  <si>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</si>
  <si>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</si>
  <si>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</si>
  <si>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</si>
  <si>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</si>
  <si>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</si>
  <si>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</si>
  <si>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</si>
  <si>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</si>
  <si>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</si>
  <si>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</si>
  <si>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</si>
  <si>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</si>
  <si>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</si>
  <si>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</si>
  <si>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</si>
  <si>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</si>
  <si>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</si>
  <si>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</si>
  <si>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</si>
  <si>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</si>
  <si>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</si>
  <si>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</si>
  <si>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</si>
  <si>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</si>
  <si>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</si>
  <si>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</si>
  <si>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</si>
  <si>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</si>
  <si>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</si>
  <si>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</si>
  <si>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</si>
  <si>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</si>
  <si>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</si>
  <si>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</si>
  <si>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</si>
  <si>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</si>
  <si>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</si>
  <si>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</si>
  <si>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</si>
  <si>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</si>
  <si>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</si>
  <si>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</si>
  <si>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</si>
  <si>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</si>
  <si>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</si>
  <si>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</si>
  <si>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</si>
  <si>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</si>
  <si>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</si>
  <si>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</si>
  <si>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</si>
  <si>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</si>
  <si>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</si>
  <si>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</si>
  <si>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</si>
  <si>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</si>
  <si>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</si>
  <si>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</si>
  <si>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</si>
  <si>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</si>
  <si>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</si>
  <si>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</si>
  <si>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</si>
  <si>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</si>
  <si>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</si>
  <si>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</si>
  <si>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</si>
  <si>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</si>
  <si>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</si>
  <si>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</si>
  <si>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</si>
  <si>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</si>
  <si>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</si>
  <si>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</si>
  <si>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</si>
  <si>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</si>
  <si>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</si>
  <si>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</si>
  <si>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</si>
  <si>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</si>
  <si>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</si>
  <si>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</si>
  <si>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</si>
  <si>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</si>
  <si>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</si>
  <si>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</si>
  <si>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</si>
  <si>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</si>
  <si>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</si>
  <si>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</si>
  <si>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</si>
  <si>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</si>
  <si>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</si>
  <si>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</si>
  <si>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</si>
  <si>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</si>
  <si>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</si>
  <si>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</si>
  <si>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</si>
  <si>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</si>
  <si>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</si>
  <si>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</si>
  <si>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</si>
  <si>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</si>
  <si>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</si>
  <si>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</si>
  <si>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</si>
  <si>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</si>
  <si>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</si>
  <si>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</si>
  <si>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</si>
  <si>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</si>
  <si>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</si>
  <si>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</si>
  <si>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</si>
  <si>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</si>
  <si>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</si>
  <si>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</si>
  <si>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</si>
  <si>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</si>
  <si>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</si>
  <si>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</si>
  <si>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</si>
  <si>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</si>
  <si>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</si>
  <si>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</si>
  <si>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</si>
  <si>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</si>
  <si>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</si>
  <si>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</si>
  <si>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</si>
  <si>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</si>
  <si>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</si>
  <si>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</si>
  <si>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</si>
  <si>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</si>
  <si>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</si>
  <si>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</si>
  <si>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</si>
  <si>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</si>
  <si>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</si>
  <si>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</si>
  <si>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</si>
  <si>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</si>
  <si>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</si>
  <si>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</si>
  <si>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</si>
  <si>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</si>
  <si>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</si>
  <si>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</si>
  <si>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</si>
  <si>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</si>
  <si>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</si>
  <si>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</si>
  <si>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</si>
  <si>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</si>
  <si>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</si>
  <si>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</si>
  <si>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</si>
  <si>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</si>
  <si>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</si>
  <si>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</si>
  <si>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</si>
  <si>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</si>
  <si>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</si>
  <si>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</si>
  <si>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</si>
  <si>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</si>
  <si>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</si>
  <si>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</si>
  <si>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</si>
  <si>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</si>
  <si>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</si>
  <si>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</si>
  <si>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</si>
  <si>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</si>
  <si>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</si>
  <si>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</si>
  <si>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</si>
  <si>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</si>
  <si>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</si>
  <si>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</si>
  <si>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</si>
  <si>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</si>
  <si>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</si>
  <si>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</si>
  <si>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</si>
  <si>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</si>
  <si>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</si>
  <si>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</si>
  <si>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</si>
  <si>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</si>
  <si>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</si>
  <si>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</si>
  <si>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</si>
  <si>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</si>
  <si>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</si>
  <si>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</si>
  <si>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</si>
  <si>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</si>
  <si>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</si>
  <si>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</si>
  <si>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</si>
  <si>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</si>
  <si>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</si>
  <si>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</si>
  <si>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</si>
  <si>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</si>
  <si>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</si>
  <si>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</si>
  <si>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</si>
  <si>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</si>
  <si>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</si>
  <si>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</si>
  <si>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</si>
  <si>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</si>
  <si>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</si>
  <si>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</si>
  <si>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</si>
  <si>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</si>
  <si>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</si>
  <si>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</si>
  <si>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</si>
  <si>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</si>
  <si>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</si>
  <si>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</si>
  <si>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</si>
  <si>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</si>
  <si>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</si>
  <si>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</si>
  <si>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</si>
  <si>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</si>
  <si>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</si>
  <si>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</si>
  <si>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</si>
  <si>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</si>
  <si>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</si>
  <si>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</si>
  <si>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</si>
  <si>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</si>
  <si>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</si>
  <si>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</si>
  <si>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</si>
  <si>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</si>
  <si>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</si>
  <si>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</si>
  <si>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</si>
  <si>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</si>
  <si>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</si>
  <si>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</si>
  <si>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</si>
  <si>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</si>
  <si>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</si>
  <si>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</si>
  <si>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</si>
  <si>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</si>
  <si>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</si>
  <si>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</si>
  <si>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</si>
  <si>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</si>
  <si>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</si>
  <si>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</si>
  <si>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</si>
  <si>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</si>
  <si>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</si>
  <si>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</si>
  <si>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</si>
  <si>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</si>
  <si>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</si>
  <si>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</si>
  <si>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</si>
  <si>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</si>
  <si>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</si>
  <si>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</si>
  <si>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</si>
  <si>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</si>
  <si>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</si>
  <si>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</si>
  <si>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</si>
  <si>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</si>
  <si>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</si>
  <si>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</si>
  <si>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</si>
  <si>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</si>
  <si>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</si>
  <si>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</si>
  <si>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</si>
  <si>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</si>
  <si>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</si>
  <si>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</si>
  <si>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</si>
  <si>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</si>
  <si>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</si>
  <si>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</si>
  <si>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</si>
  <si>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</si>
  <si>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</si>
  <si>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</si>
  <si>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</si>
  <si>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</si>
  <si>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</si>
  <si>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</si>
  <si>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</si>
  <si>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</si>
  <si>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</si>
  <si>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</si>
  <si>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</si>
  <si>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</si>
  <si>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</si>
  <si>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</si>
  <si>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</si>
  <si>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</si>
  <si>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</si>
  <si>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</si>
  <si>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</si>
  <si>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</si>
  <si>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</si>
  <si>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</si>
  <si>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</si>
  <si>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</si>
  <si>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</si>
  <si>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</si>
  <si>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</si>
  <si>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</si>
  <si>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</si>
  <si>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</si>
  <si>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</si>
  <si>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</si>
  <si>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</si>
  <si>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</si>
  <si>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</si>
  <si>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</si>
  <si>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</si>
  <si>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</si>
  <si>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</si>
  <si>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</si>
  <si>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</si>
  <si>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</si>
  <si>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</si>
  <si>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</si>
  <si>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</si>
  <si>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</si>
  <si>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</si>
  <si>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</si>
  <si>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</si>
  <si>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</si>
  <si>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</si>
  <si>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</si>
  <si>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</si>
  <si>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</si>
  <si>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</si>
  <si>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</si>
  <si>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</si>
  <si>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</si>
  <si>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</si>
  <si>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</si>
  <si>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</si>
  <si>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</si>
  <si>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</si>
  <si>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</si>
  <si>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</si>
  <si>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</si>
  <si>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</si>
  <si>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</si>
  <si>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</si>
  <si>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</si>
  <si>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</si>
  <si>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</si>
  <si>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</si>
  <si>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</si>
  <si>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</si>
  <si>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</si>
  <si>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</si>
  <si>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</si>
  <si>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</si>
  <si>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</si>
  <si>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</si>
  <si>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</si>
  <si>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</si>
  <si>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</si>
  <si>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</si>
  <si>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</si>
  <si>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</si>
  <si>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</si>
  <si>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</si>
  <si>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</si>
  <si>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</si>
  <si>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</si>
  <si>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</si>
  <si>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</si>
  <si>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</si>
  <si>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</si>
  <si>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</si>
  <si>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</si>
  <si>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</si>
  <si>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</si>
  <si>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</si>
  <si>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</si>
  <si>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</si>
  <si>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</si>
  <si>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</si>
  <si>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</si>
  <si>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</si>
  <si>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</si>
  <si>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</si>
  <si>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</si>
  <si>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</si>
  <si>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</si>
  <si>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</si>
  <si>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</si>
  <si>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</si>
  <si>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</si>
  <si>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</si>
  <si>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</si>
  <si>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</si>
  <si>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</si>
  <si>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</si>
  <si>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</si>
  <si>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</si>
  <si>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</si>
  <si>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</si>
  <si>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</si>
  <si>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</si>
  <si>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</si>
  <si>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</si>
  <si>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</si>
  <si>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</si>
  <si>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</si>
  <si>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</si>
  <si>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</si>
  <si>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</si>
  <si>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</si>
  <si>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</si>
  <si>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</si>
  <si>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</si>
  <si>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</si>
  <si>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</si>
  <si>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</si>
  <si>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</si>
  <si>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</si>
  <si>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</si>
  <si>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</si>
  <si>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</si>
  <si>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</si>
  <si>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</si>
  <si>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</si>
  <si>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</si>
  <si>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</si>
  <si>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</si>
  <si>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</si>
  <si>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</si>
  <si>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</si>
  <si>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</si>
  <si>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</si>
  <si>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</si>
  <si>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</si>
  <si>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</si>
  <si>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</si>
  <si>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</si>
  <si>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</si>
  <si>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</si>
  <si>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</si>
  <si>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</si>
  <si>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</si>
  <si>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</si>
  <si>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</si>
  <si>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</si>
  <si>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</si>
  <si>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</si>
  <si>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</si>
  <si>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</si>
  <si>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</si>
  <si>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</si>
  <si>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</si>
  <si>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</si>
  <si>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</si>
  <si>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</si>
  <si>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</si>
  <si>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</si>
  <si>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</si>
  <si>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</si>
  <si>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</si>
  <si>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</si>
  <si>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</si>
  <si>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</si>
  <si>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</si>
  <si>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</si>
  <si>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</si>
  <si>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</si>
  <si>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</si>
  <si>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</si>
  <si>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</si>
  <si>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</si>
  <si>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</si>
  <si>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</si>
  <si>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</si>
  <si>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</si>
  <si>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</si>
  <si>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</si>
  <si>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</si>
  <si>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</si>
  <si>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</si>
  <si>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</si>
  <si>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</si>
  <si>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</si>
  <si>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</si>
  <si>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</si>
  <si>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</si>
  <si>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</si>
  <si>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</si>
  <si>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</si>
  <si>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</si>
  <si>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</si>
  <si>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</si>
  <si>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</si>
  <si>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</si>
  <si>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</si>
  <si>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</si>
  <si>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</si>
  <si>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</si>
  <si>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</si>
  <si>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</si>
  <si>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</si>
  <si>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</si>
  <si>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</si>
  <si>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</si>
  <si>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</si>
  <si>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</si>
  <si>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</si>
  <si>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</si>
  <si>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</si>
  <si>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</si>
  <si>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</si>
  <si>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</si>
  <si>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</si>
  <si>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</si>
  <si>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</si>
  <si>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</si>
  <si>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</si>
  <si>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</si>
  <si>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</si>
  <si>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</si>
  <si>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</si>
  <si>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</si>
  <si>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</si>
  <si>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</si>
  <si>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</si>
  <si>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</si>
  <si>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</si>
  <si>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</si>
  <si>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</si>
  <si>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</si>
  <si>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</si>
  <si>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</si>
  <si>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</si>
  <si>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</si>
  <si>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</si>
  <si>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</si>
  <si>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</si>
  <si>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</si>
  <si>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</si>
  <si>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</si>
  <si>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</si>
  <si>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</si>
  <si>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</si>
  <si>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</si>
  <si>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</si>
  <si>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</si>
  <si>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</si>
  <si>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</si>
  <si>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</si>
  <si>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</si>
  <si>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</si>
  <si>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</si>
  <si>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</si>
  <si>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</si>
  <si>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</si>
  <si>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</si>
  <si>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</si>
  <si>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</si>
  <si>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</si>
  <si>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</si>
  <si>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</si>
  <si>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</si>
  <si>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</si>
  <si>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</si>
  <si>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</si>
  <si>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</si>
  <si>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</si>
  <si>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</si>
  <si>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</si>
  <si>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</si>
  <si>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</si>
  <si>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</si>
  <si>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</si>
  <si>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</si>
  <si>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</si>
  <si>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</si>
  <si>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</si>
  <si>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</si>
  <si>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</si>
  <si>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</si>
  <si>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</si>
  <si>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</si>
  <si>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</si>
  <si>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</si>
  <si>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</si>
  <si>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</si>
  <si>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</si>
  <si>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</si>
  <si>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</si>
  <si>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</si>
  <si>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</si>
  <si>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</si>
  <si>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</si>
  <si>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</si>
  <si>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</si>
  <si>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</si>
  <si>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</si>
  <si>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</si>
  <si>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</si>
  <si>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</si>
  <si>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</si>
  <si>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</si>
  <si>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</si>
  <si>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</si>
  <si>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</si>
  <si>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</si>
  <si>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</si>
  <si>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</si>
  <si>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</si>
  <si>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</si>
  <si>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</si>
  <si>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</si>
  <si>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</si>
  <si>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</si>
  <si>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</si>
  <si>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</si>
  <si>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</si>
  <si>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</si>
  <si>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</si>
  <si>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</si>
  <si>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</si>
  <si>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</si>
  <si>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</si>
  <si>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</si>
  <si>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</si>
  <si>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</si>
  <si>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</si>
  <si>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</si>
  <si>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</si>
  <si>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</si>
  <si>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</si>
  <si>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</si>
  <si>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</si>
  <si>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</si>
  <si>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</si>
  <si>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</si>
  <si>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</si>
  <si>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</si>
  <si>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</si>
  <si>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</si>
  <si>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</si>
  <si>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</si>
  <si>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</si>
  <si>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</si>
  <si>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</si>
  <si>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</si>
  <si>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</si>
  <si>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</si>
  <si>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</si>
  <si>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</si>
  <si>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</si>
  <si>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</si>
  <si>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</si>
  <si>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</si>
  <si>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</si>
  <si>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</si>
  <si>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</si>
  <si>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</si>
  <si>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</si>
  <si>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</si>
  <si>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</si>
  <si>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</si>
  <si>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</si>
  <si>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</si>
  <si>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</si>
  <si>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</si>
  <si>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</si>
  <si>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</si>
  <si>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</si>
  <si>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</si>
  <si>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</si>
  <si>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</si>
  <si>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</si>
  <si>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</si>
  <si>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</si>
  <si>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</si>
  <si>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</si>
  <si>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</si>
  <si>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</si>
  <si>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</si>
  <si>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</si>
  <si>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</si>
  <si>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</si>
  <si>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</si>
  <si>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</si>
  <si>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</si>
  <si>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</si>
  <si>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</si>
  <si>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</si>
  <si>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</si>
  <si>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</si>
  <si>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</si>
  <si>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</si>
  <si>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</si>
  <si>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</si>
  <si>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</si>
  <si>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</si>
  <si>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</si>
  <si>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</si>
  <si>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</si>
  <si>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</si>
  <si>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</si>
  <si>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</si>
  <si>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</si>
  <si>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</si>
  <si>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</si>
  <si>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</si>
  <si>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</si>
  <si>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</si>
  <si>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</si>
  <si>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</si>
  <si>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</si>
  <si>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</si>
  <si>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</si>
  <si>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</si>
  <si>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</si>
  <si>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</si>
  <si>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</si>
  <si>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</si>
  <si>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</si>
  <si>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</si>
  <si>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</si>
  <si>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</si>
  <si>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</si>
  <si>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</si>
  <si>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</si>
  <si>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</si>
  <si>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</si>
  <si>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</si>
  <si>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</si>
  <si>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</si>
  <si>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</si>
  <si>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</si>
  <si>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</si>
  <si>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</si>
  <si>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</si>
  <si>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</si>
  <si>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</si>
  <si>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</si>
  <si>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</si>
  <si>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</si>
  <si>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</si>
  <si>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</si>
  <si>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</si>
  <si>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</si>
  <si>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</si>
  <si>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</si>
  <si>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</si>
  <si>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</si>
  <si>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</si>
  <si>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</si>
  <si>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</si>
  <si>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</si>
  <si>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</si>
  <si>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</si>
  <si>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</si>
  <si>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</si>
  <si>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</si>
  <si>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</si>
  <si>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</si>
  <si>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</si>
  <si>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</si>
  <si>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</si>
  <si>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</si>
  <si>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</si>
  <si>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</si>
  <si>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</si>
  <si>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</si>
  <si>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</si>
  <si>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</si>
  <si>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</si>
  <si>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</si>
  <si>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</si>
  <si>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</si>
  <si>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</si>
  <si>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</si>
  <si>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</si>
  <si>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</si>
  <si>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</si>
  <si>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</si>
  <si>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</si>
  <si>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</si>
  <si>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</si>
  <si>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</si>
  <si>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</si>
  <si>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</si>
  <si>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</si>
  <si>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</si>
  <si>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</si>
  <si>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</si>
  <si>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</si>
  <si>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</si>
  <si>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</si>
  <si>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</si>
  <si>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</si>
  <si>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</si>
  <si>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</si>
  <si>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</si>
  <si>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</si>
  <si>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</si>
  <si>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</si>
  <si>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</si>
  <si>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</si>
  <si>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</si>
  <si>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</si>
  <si>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</si>
  <si>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</si>
  <si>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</si>
  <si>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</si>
  <si>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</si>
  <si>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</si>
  <si>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</si>
  <si>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</si>
  <si>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</si>
  <si>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</si>
  <si>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</si>
  <si>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</si>
  <si>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</si>
  <si>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</si>
  <si>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</si>
  <si>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</si>
  <si>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</si>
  <si>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</si>
  <si>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</si>
  <si>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</si>
  <si>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</si>
  <si>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</si>
  <si>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</si>
  <si>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</si>
  <si>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</si>
  <si>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</si>
  <si>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</si>
  <si>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</si>
  <si>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</si>
  <si>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</si>
  <si>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</si>
  <si>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</si>
  <si>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</si>
  <si>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</si>
  <si>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</si>
  <si>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</si>
  <si>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</si>
  <si>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</si>
  <si>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</si>
  <si>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</si>
  <si>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</si>
  <si>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</si>
  <si>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</si>
  <si>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</si>
  <si>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</si>
  <si>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</si>
  <si>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</si>
  <si>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</si>
  <si>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</si>
  <si>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</si>
  <si>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</si>
  <si>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</si>
  <si>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</si>
  <si>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</si>
  <si>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</si>
  <si>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</si>
  <si>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</si>
  <si>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</si>
  <si>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</si>
  <si>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</si>
  <si>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</si>
  <si>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</si>
  <si>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</si>
  <si>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</si>
  <si>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</si>
  <si>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</si>
  <si>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</si>
  <si>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</si>
  <si>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</si>
  <si>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</si>
  <si>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</si>
  <si>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</si>
  <si>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</si>
  <si>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</si>
  <si>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</si>
  <si>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</si>
  <si>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</si>
  <si>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</si>
  <si>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</si>
  <si>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</si>
  <si>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</si>
  <si>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</si>
  <si>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</si>
  <si>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</si>
  <si>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</si>
  <si>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</si>
  <si>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</si>
  <si>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</si>
  <si>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</si>
  <si>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</si>
  <si>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</si>
  <si>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</si>
  <si>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</si>
  <si>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</si>
  <si>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</si>
  <si>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</si>
  <si>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</si>
  <si>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</si>
  <si>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</si>
  <si>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</si>
  <si>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</si>
  <si>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</si>
  <si>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</si>
  <si>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</si>
  <si>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</si>
  <si>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</si>
  <si>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</si>
  <si>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</si>
  <si>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</si>
  <si>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</si>
  <si>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</si>
  <si>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</si>
  <si>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</si>
  <si>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</si>
  <si>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</si>
  <si>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</si>
  <si>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</si>
  <si>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</si>
  <si>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</si>
  <si>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</si>
  <si>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</si>
  <si>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</si>
  <si>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</si>
  <si>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</si>
  <si>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</si>
  <si>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</si>
  <si>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</si>
  <si>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</si>
  <si>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</si>
  <si>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</si>
  <si>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</si>
  <si>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</si>
  <si>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</si>
  <si>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</si>
  <si>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</si>
  <si>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</si>
  <si>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</si>
  <si>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</si>
  <si>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</si>
  <si>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</si>
  <si>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</si>
  <si>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</si>
  <si>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</si>
  <si>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</si>
  <si>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</si>
  <si>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</si>
  <si>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</si>
  <si>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</si>
  <si>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</si>
  <si>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</si>
  <si>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</si>
  <si>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</si>
  <si>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</si>
  <si>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</si>
  <si>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</si>
  <si>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</si>
  <si>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</si>
  <si>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</si>
  <si>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</si>
  <si>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</si>
  <si>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</si>
  <si>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</si>
  <si>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</si>
  <si>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</si>
  <si>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</si>
  <si>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</si>
  <si>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</si>
  <si>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</si>
  <si>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</si>
  <si>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</si>
  <si>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</si>
  <si>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</si>
  <si>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</si>
  <si>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</si>
  <si>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</si>
  <si>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</si>
  <si>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</si>
  <si>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</si>
  <si>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</si>
  <si>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</si>
  <si>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</si>
  <si>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</si>
  <si>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</si>
  <si>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</si>
  <si>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</si>
  <si>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</si>
  <si>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</si>
  <si>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</si>
  <si>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</si>
  <si>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</si>
  <si>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</si>
  <si>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</si>
  <si>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</si>
  <si>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</si>
  <si>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</si>
  <si>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</si>
  <si>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</si>
  <si>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</si>
  <si>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</si>
  <si>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</si>
  <si>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</si>
  <si>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</si>
  <si>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</si>
  <si>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</si>
  <si>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</si>
  <si>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</si>
  <si>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</si>
  <si>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</si>
  <si>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</si>
  <si>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</si>
  <si>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</si>
  <si>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</si>
  <si>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</si>
  <si>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</si>
  <si>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</si>
  <si>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</si>
  <si>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</si>
  <si>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</si>
  <si>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</si>
  <si>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</si>
  <si>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</si>
  <si>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</si>
  <si>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</si>
  <si>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</si>
  <si>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</si>
  <si>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</si>
  <si>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</si>
  <si>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</si>
  <si>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</si>
  <si>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</si>
  <si>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</si>
  <si>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</si>
  <si>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</si>
  <si>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</si>
  <si>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</si>
  <si>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</si>
  <si>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</si>
  <si>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</si>
  <si>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</si>
  <si>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</si>
  <si>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</si>
  <si>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</si>
  <si>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</si>
  <si>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</si>
  <si>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</si>
  <si>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</si>
  <si>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</si>
  <si>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</si>
  <si>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</si>
  <si>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</si>
  <si>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</si>
  <si>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</si>
  <si>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</si>
  <si>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</si>
  <si>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</si>
  <si>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</si>
  <si>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</si>
  <si>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</si>
  <si>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</si>
  <si>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</si>
  <si>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</si>
  <si>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</si>
  <si>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</si>
  <si>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</si>
  <si>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</si>
  <si>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</si>
  <si>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</si>
  <si>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</si>
  <si>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</si>
  <si>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</si>
  <si>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</si>
  <si>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</si>
  <si>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</si>
  <si>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</si>
  <si>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</si>
  <si>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</si>
  <si>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</si>
  <si>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</si>
  <si>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</si>
  <si>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</si>
  <si>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</si>
  <si>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</si>
  <si>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</si>
  <si>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</si>
  <si>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</si>
  <si>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</si>
  <si>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</si>
  <si>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</si>
  <si>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</si>
  <si>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</si>
  <si>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</si>
  <si>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</si>
  <si>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</si>
  <si>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</si>
  <si>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</si>
  <si>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</si>
  <si>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</si>
  <si>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</si>
  <si>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</si>
  <si>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</si>
  <si>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</si>
  <si>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</si>
  <si>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</si>
  <si>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</si>
  <si>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</si>
  <si>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</si>
  <si>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</si>
  <si>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</si>
  <si>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</si>
  <si>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</si>
  <si>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</si>
  <si>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</si>
  <si>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</si>
  <si>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</si>
  <si>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</si>
  <si>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</si>
  <si>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</si>
  <si>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</si>
  <si>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</si>
  <si>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</si>
  <si>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</si>
  <si>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</si>
  <si>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</si>
  <si>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</si>
  <si>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</si>
  <si>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</si>
  <si>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</si>
  <si>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</si>
  <si>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</si>
  <si>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</si>
  <si>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</si>
  <si>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</si>
  <si>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</si>
  <si>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</si>
  <si>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</si>
  <si>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</si>
  <si>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</si>
  <si>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</si>
  <si>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</si>
  <si>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</si>
  <si>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</si>
  <si>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</si>
  <si>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</si>
  <si>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</si>
  <si>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</si>
  <si>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</si>
  <si>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</si>
  <si>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</si>
  <si>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</si>
  <si>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</si>
  <si>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</si>
  <si>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</si>
  <si>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</si>
  <si>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</si>
  <si>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</si>
  <si>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</si>
  <si>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</si>
  <si>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</si>
  <si>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</si>
  <si>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</si>
  <si>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</si>
  <si>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</si>
  <si>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</si>
  <si>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</si>
  <si>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</si>
  <si>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</si>
  <si>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</si>
  <si>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</si>
  <si>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</si>
  <si>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</si>
  <si>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</si>
  <si>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</si>
  <si>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</si>
  <si>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</si>
  <si>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</si>
  <si>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</si>
  <si>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</si>
  <si>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</si>
  <si>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</si>
  <si>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</si>
  <si>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</si>
  <si>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</si>
  <si>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</si>
  <si>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</si>
  <si>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</si>
  <si>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</si>
  <si>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</si>
  <si>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</si>
  <si>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</si>
  <si>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</si>
  <si>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</si>
  <si>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</si>
  <si>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</si>
  <si>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</si>
  <si>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</si>
  <si>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</si>
  <si>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</si>
  <si>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</si>
  <si>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</si>
  <si>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</si>
  <si>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</si>
  <si>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</si>
  <si>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</si>
  <si>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</si>
  <si>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</si>
  <si>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</si>
  <si>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</si>
  <si>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</si>
  <si>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</si>
  <si>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</si>
  <si>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</si>
  <si>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</si>
  <si>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</si>
  <si>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</si>
  <si>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</si>
  <si>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</si>
  <si>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</si>
  <si>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</si>
  <si>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</si>
  <si>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</si>
  <si>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</si>
  <si>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</si>
  <si>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</si>
  <si>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</si>
  <si>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</si>
  <si>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</si>
  <si>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</si>
  <si>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</si>
  <si>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</si>
  <si>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</si>
  <si>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</si>
  <si>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</si>
  <si>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</si>
  <si>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</si>
  <si>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</si>
  <si>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</si>
  <si>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</si>
  <si>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</si>
  <si>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</si>
  <si>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</si>
  <si>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</si>
  <si>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</si>
  <si>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</si>
  <si>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</si>
  <si>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</si>
  <si>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</si>
  <si>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</si>
  <si>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</si>
  <si>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</si>
  <si>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</si>
  <si>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</si>
  <si>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</si>
  <si>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</si>
  <si>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</si>
  <si>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</si>
  <si>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</si>
  <si>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</si>
  <si>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</si>
  <si>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</si>
  <si>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</si>
  <si>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</si>
  <si>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</si>
  <si>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</si>
  <si>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</si>
  <si>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</si>
  <si>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</si>
  <si>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</si>
  <si>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</si>
  <si>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</si>
  <si>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</si>
  <si>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</si>
  <si>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</si>
  <si>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</si>
  <si>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</si>
  <si>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</si>
  <si>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</si>
  <si>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</si>
  <si>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</si>
  <si>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</si>
  <si>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</si>
  <si>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</si>
  <si>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</si>
  <si>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</si>
  <si>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</si>
  <si>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</si>
  <si>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</si>
  <si>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</si>
  <si>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</si>
  <si>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</si>
  <si>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</si>
  <si>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</si>
  <si>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</si>
  <si>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</si>
  <si>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</si>
  <si>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</si>
  <si>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</si>
  <si>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</si>
  <si>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</si>
  <si>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</si>
  <si>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</si>
  <si>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</si>
  <si>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</si>
  <si>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</si>
  <si>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</si>
  <si>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</si>
  <si>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</si>
  <si>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</si>
  <si>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</si>
  <si>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</si>
  <si>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</si>
  <si>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</si>
  <si>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</si>
  <si>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</si>
  <si>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</si>
  <si>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</si>
  <si>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</si>
  <si>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</si>
  <si>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</si>
  <si>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</si>
  <si>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</si>
  <si>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</si>
  <si>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</si>
  <si>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</si>
  <si>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</si>
  <si>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</si>
  <si>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</si>
  <si>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</si>
  <si>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</si>
  <si>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</si>
  <si>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</si>
  <si>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</si>
  <si>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</si>
  <si>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</si>
  <si>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</si>
  <si>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</si>
  <si>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</si>
  <si>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</si>
  <si>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</si>
  <si>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</si>
  <si>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</si>
  <si>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</si>
  <si>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</si>
  <si>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</si>
  <si>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</si>
  <si>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</si>
  <si>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</si>
  <si>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</si>
  <si>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</si>
  <si>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</si>
  <si>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</si>
  <si>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</si>
  <si>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</si>
  <si>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</si>
  <si>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</si>
  <si>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</si>
  <si>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</si>
  <si>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</si>
  <si>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</si>
  <si>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</si>
  <si>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</si>
  <si>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</si>
  <si>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</si>
  <si>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</si>
  <si>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</si>
  <si>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</si>
  <si>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</si>
  <si>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</si>
  <si>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</si>
  <si>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</si>
  <si>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</si>
  <si>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</si>
  <si>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</si>
  <si>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</si>
  <si>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</si>
  <si>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</si>
  <si>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</si>
  <si>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</si>
  <si>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</si>
  <si>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</si>
  <si>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</si>
  <si>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</si>
  <si>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</si>
  <si>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</si>
  <si>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</si>
  <si>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</si>
  <si>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</si>
  <si>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</si>
  <si>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</si>
  <si>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</si>
  <si>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</si>
  <si>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</si>
  <si>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</si>
  <si>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</si>
  <si>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</si>
  <si>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</si>
  <si>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</si>
  <si>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</si>
  <si>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</si>
  <si>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</si>
  <si>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</si>
  <si>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</si>
  <si>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</si>
  <si>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</si>
  <si>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</si>
  <si>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</si>
  <si>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</si>
  <si>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</si>
  <si>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</si>
  <si>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</si>
  <si>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</si>
  <si>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</si>
  <si>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</si>
  <si>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</si>
  <si>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</si>
  <si>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</si>
  <si>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</si>
  <si>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</si>
  <si>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</si>
  <si>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</si>
  <si>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</si>
  <si>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</si>
  <si>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</si>
  <si>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</si>
  <si>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</si>
  <si>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</si>
  <si>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</si>
  <si>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</si>
  <si>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</si>
  <si>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</si>
  <si>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</si>
  <si>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</si>
  <si>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</si>
  <si>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</si>
  <si>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</si>
  <si>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</si>
  <si>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</si>
  <si>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</si>
  <si>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</si>
  <si>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</si>
  <si>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</si>
  <si>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</si>
  <si>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</si>
  <si>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</si>
  <si>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</si>
  <si>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</si>
  <si>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</si>
  <si>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</si>
  <si>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</si>
  <si>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</si>
  <si>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</si>
  <si>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</si>
  <si>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</si>
  <si>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</si>
  <si>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</si>
  <si>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</si>
  <si>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</si>
  <si>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</si>
  <si>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</si>
  <si>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</si>
  <si>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</si>
  <si>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</si>
  <si>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</si>
  <si>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</si>
  <si>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</si>
  <si>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</si>
  <si>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</si>
  <si>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</si>
  <si>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</si>
  <si>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</si>
  <si>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</si>
  <si>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</si>
  <si>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</si>
  <si>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</si>
  <si>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</si>
  <si>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</si>
  <si>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</si>
  <si>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</si>
  <si>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</si>
  <si>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</si>
  <si>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</si>
  <si>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</si>
  <si>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</si>
  <si>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</si>
  <si>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</si>
  <si>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</si>
  <si>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</si>
  <si>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</si>
  <si>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</si>
  <si>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</si>
  <si>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</si>
  <si>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</si>
  <si>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</si>
  <si>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</si>
  <si>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</si>
  <si>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</si>
  <si>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</si>
  <si>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</si>
  <si>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</si>
  <si>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</si>
  <si>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</si>
  <si>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</si>
  <si>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</si>
  <si>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</si>
  <si>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</si>
  <si>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</si>
  <si>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</si>
  <si>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</si>
  <si>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</si>
  <si>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</si>
  <si>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</si>
  <si>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</si>
  <si>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</si>
  <si>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</si>
  <si>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</si>
  <si>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</si>
  <si>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</si>
  <si>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</si>
  <si>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</si>
  <si>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</si>
  <si>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</si>
  <si>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</si>
  <si>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</si>
  <si>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</si>
  <si>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</si>
  <si>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</si>
  <si>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</si>
  <si>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</si>
  <si>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</si>
  <si>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</si>
  <si>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</si>
  <si>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</si>
  <si>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</si>
  <si>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</si>
  <si>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</si>
  <si>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</si>
  <si>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</si>
  <si>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</si>
  <si>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</si>
  <si>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</si>
  <si>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</si>
  <si>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</si>
  <si>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</si>
  <si>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</si>
  <si>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</si>
  <si>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</si>
  <si>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</si>
  <si>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</si>
  <si>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</si>
  <si>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</si>
  <si>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</si>
  <si>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</si>
  <si>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</si>
  <si>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</si>
  <si>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</si>
  <si>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</si>
  <si>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</si>
  <si>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</si>
  <si>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</si>
  <si>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</si>
  <si>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</si>
  <si>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</si>
  <si>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</si>
  <si>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</si>
  <si>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</si>
  <si>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</si>
  <si>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</si>
  <si>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</si>
  <si>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</si>
  <si>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</si>
  <si>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</si>
  <si>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</si>
  <si>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</si>
  <si>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</si>
  <si>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</si>
  <si>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</si>
  <si>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</si>
  <si>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</si>
  <si>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</si>
  <si>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</si>
  <si>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</si>
  <si>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</si>
  <si>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</si>
  <si>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</si>
  <si>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</si>
  <si>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</si>
  <si>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</si>
  <si>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</si>
  <si>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</si>
  <si>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</si>
  <si>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</si>
  <si>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</si>
  <si>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</si>
  <si>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</si>
  <si>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</si>
  <si>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</si>
  <si>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</si>
  <si>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</si>
  <si>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</si>
  <si>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</si>
  <si>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</si>
  <si>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</si>
  <si>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</si>
  <si>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</si>
  <si>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</si>
  <si>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</si>
  <si>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</si>
  <si>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</si>
  <si>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</si>
  <si>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</si>
  <si>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</si>
  <si>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</si>
  <si>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</si>
  <si>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</si>
  <si>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</si>
  <si>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</si>
  <si>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</si>
  <si>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</si>
  <si>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</si>
  <si>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</si>
  <si>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</si>
  <si>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</si>
  <si>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</si>
  <si>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</si>
  <si>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</si>
  <si>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</si>
  <si>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</si>
  <si>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</si>
  <si>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</si>
  <si>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</si>
  <si>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</si>
  <si>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</si>
  <si>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</si>
  <si>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</si>
  <si>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</si>
  <si>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</si>
  <si>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</si>
  <si>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</si>
  <si>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</si>
  <si>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</si>
  <si>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</si>
  <si>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</si>
  <si>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</si>
  <si>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</si>
  <si>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</si>
  <si>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</si>
  <si>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</si>
  <si>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</si>
  <si>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</si>
  <si>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</si>
  <si>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</si>
  <si>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</si>
  <si>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</si>
  <si>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</si>
  <si>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</si>
  <si>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</si>
  <si>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</si>
  <si>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</si>
  <si>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</si>
  <si>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</si>
  <si>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</si>
  <si>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</si>
  <si>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</si>
  <si>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</si>
  <si>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</si>
  <si>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</si>
  <si>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</si>
  <si>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</si>
  <si>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</si>
  <si>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</si>
  <si>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</si>
  <si>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</si>
  <si>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</si>
  <si>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</si>
  <si>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</si>
  <si>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</si>
  <si>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</si>
  <si>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</si>
  <si>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</si>
  <si>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</si>
  <si>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</si>
  <si>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</si>
  <si>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</si>
  <si>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</si>
  <si>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</si>
  <si>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</si>
  <si>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</si>
  <si>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</si>
  <si>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</si>
  <si>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</si>
  <si>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</si>
  <si>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</si>
  <si>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</si>
  <si>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</si>
  <si>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</si>
  <si>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</si>
  <si>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</si>
  <si>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</si>
  <si>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</si>
  <si>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</si>
  <si>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</si>
  <si>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</si>
  <si>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</si>
  <si>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</si>
  <si>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</si>
  <si>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</si>
  <si>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</si>
  <si>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</si>
  <si>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</si>
  <si>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</si>
  <si>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</si>
  <si>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</si>
  <si>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</si>
  <si>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</si>
  <si>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</si>
  <si>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</si>
  <si>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</si>
  <si>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</si>
  <si>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</si>
  <si>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</si>
  <si>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</si>
  <si>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</si>
  <si>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</si>
  <si>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</si>
  <si>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</si>
  <si>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</si>
  <si>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</si>
  <si>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</si>
  <si>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</si>
  <si>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</si>
  <si>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</si>
  <si>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</si>
  <si>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</si>
  <si>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</si>
  <si>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</si>
  <si>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</si>
  <si>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</si>
  <si>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</si>
  <si>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</si>
  <si>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</si>
  <si>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</si>
  <si>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</si>
  <si>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</si>
  <si>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</si>
  <si>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</si>
  <si>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</si>
  <si>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</si>
  <si>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</si>
  <si>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</si>
  <si>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</si>
  <si>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</si>
  <si>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</si>
  <si>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</si>
  <si>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</si>
  <si>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</si>
  <si>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</si>
  <si>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</si>
  <si>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</si>
  <si>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</si>
  <si>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</si>
  <si>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</si>
  <si>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</si>
  <si>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</si>
  <si>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</si>
  <si>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</si>
  <si>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</si>
  <si>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</si>
  <si>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</si>
  <si>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</si>
  <si>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</si>
  <si>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</si>
  <si>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</si>
  <si>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</si>
  <si>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</si>
  <si>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</si>
  <si>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</si>
  <si>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</si>
  <si>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</si>
  <si>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</si>
  <si>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</si>
  <si>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</si>
  <si>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</si>
  <si>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</si>
  <si>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</si>
  <si>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</si>
  <si>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</si>
  <si>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</si>
  <si>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</si>
  <si>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</si>
  <si>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</si>
  <si>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</si>
  <si>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</si>
  <si>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</si>
  <si>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</si>
  <si>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</si>
  <si>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</si>
  <si>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</si>
  <si>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</si>
  <si>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</si>
  <si>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</si>
  <si>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</si>
  <si>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</si>
  <si>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</si>
  <si>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</si>
  <si>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</si>
  <si>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</si>
  <si>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</si>
  <si>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</si>
  <si>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</si>
  <si>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</si>
  <si>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</si>
  <si>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</si>
  <si>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</si>
  <si>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</si>
  <si>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</si>
  <si>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</si>
  <si>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</si>
  <si>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</si>
  <si>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</si>
  <si>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</si>
  <si>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</si>
  <si>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</si>
  <si>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</si>
  <si>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</si>
  <si>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</si>
  <si>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</si>
  <si>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</si>
  <si>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</si>
  <si>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</si>
  <si>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</si>
  <si>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</si>
  <si>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</si>
  <si>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</si>
  <si>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</si>
  <si>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</si>
  <si>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</si>
  <si>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</si>
  <si>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</si>
  <si>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</si>
  <si>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</si>
  <si>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</si>
  <si>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</si>
  <si>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</si>
  <si>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</si>
  <si>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</si>
  <si>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</si>
  <si>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</si>
  <si>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</si>
  <si>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</si>
  <si>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</si>
  <si>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</si>
  <si>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</si>
  <si>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</si>
  <si>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</si>
  <si>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</si>
  <si>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</si>
  <si>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</si>
  <si>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</si>
  <si>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</si>
  <si>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</si>
  <si>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</si>
  <si>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</si>
  <si>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</si>
  <si>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</si>
  <si>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</si>
  <si>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</si>
  <si>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</si>
  <si>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</si>
  <si>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</si>
  <si>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</si>
  <si>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</si>
  <si>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</si>
  <si>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</si>
  <si>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</si>
  <si>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</si>
  <si>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</si>
  <si>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</si>
  <si>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</si>
  <si>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</si>
  <si>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</si>
  <si>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</si>
  <si>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</si>
  <si>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</si>
  <si>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</si>
  <si>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</si>
  <si>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</si>
  <si>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</si>
  <si>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</si>
  <si>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</si>
  <si>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</si>
  <si>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</si>
  <si>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</si>
  <si>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</si>
  <si>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</si>
  <si>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</si>
  <si>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</si>
  <si>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</si>
  <si>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</si>
  <si>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</si>
  <si>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</si>
  <si>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</si>
  <si>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</si>
  <si>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</si>
  <si>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</si>
  <si>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</si>
  <si>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</si>
  <si>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</si>
  <si>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</si>
  <si>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</si>
  <si>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</si>
  <si>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</si>
  <si>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</si>
  <si>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</si>
  <si>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</si>
  <si>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</si>
  <si>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</si>
  <si>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</si>
  <si>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</si>
  <si>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</si>
  <si>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</si>
  <si>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</si>
  <si>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</si>
  <si>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</si>
  <si>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</si>
  <si>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</si>
  <si>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</si>
  <si>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</si>
  <si>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</si>
  <si>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</si>
  <si>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</si>
  <si>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</si>
  <si>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</si>
  <si>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</si>
  <si>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</si>
  <si>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</si>
  <si>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</si>
  <si>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</si>
  <si>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</si>
  <si>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</si>
  <si>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</si>
  <si>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</si>
  <si>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</si>
  <si>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</si>
  <si>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</si>
  <si>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</si>
  <si>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</si>
  <si>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</si>
  <si>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</si>
  <si>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</si>
  <si>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</si>
  <si>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</si>
  <si>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</si>
  <si>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</si>
  <si>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</si>
  <si>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</si>
  <si>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</si>
  <si>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</si>
  <si>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</si>
  <si>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</si>
  <si>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</si>
  <si>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</si>
  <si>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</si>
  <si>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</si>
  <si>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</si>
  <si>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</si>
  <si>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</si>
  <si>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</si>
  <si>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</si>
  <si>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</si>
  <si>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</si>
  <si>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</si>
  <si>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</si>
  <si>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</si>
  <si>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</si>
  <si>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</si>
  <si>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</si>
  <si>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</si>
  <si>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</si>
  <si>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</si>
  <si>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</si>
  <si>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</si>
  <si>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</si>
  <si>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</si>
  <si>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</si>
  <si>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</si>
  <si>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</si>
  <si>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</si>
  <si>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</si>
  <si>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</si>
  <si>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</si>
  <si>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</si>
  <si>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</si>
  <si>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</si>
  <si>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</si>
  <si>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</si>
  <si>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</si>
  <si>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</si>
  <si>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</si>
  <si>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</si>
  <si>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</si>
  <si>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</si>
  <si>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</si>
  <si>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</si>
  <si>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</si>
  <si>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</si>
  <si>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</si>
  <si>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</si>
  <si>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</si>
  <si>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</si>
  <si>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</si>
  <si>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</si>
  <si>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</si>
  <si>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</si>
  <si>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</si>
  <si>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</si>
  <si>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</si>
  <si>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</si>
  <si>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</si>
  <si>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</si>
  <si>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</si>
  <si>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</si>
  <si>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</si>
  <si>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</si>
  <si>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</si>
  <si>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</si>
  <si>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</si>
  <si>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</si>
  <si>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</si>
  <si>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</si>
  <si>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</si>
  <si>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</si>
  <si>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</si>
  <si>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</si>
  <si>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</si>
  <si>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</si>
  <si>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</si>
  <si>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</si>
  <si>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</si>
  <si>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</si>
  <si>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</si>
  <si>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</si>
  <si>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</si>
  <si>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</si>
  <si>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</si>
  <si>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</si>
  <si>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</si>
  <si>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</si>
  <si>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</si>
  <si>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</si>
  <si>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</si>
  <si>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</si>
  <si>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</si>
  <si>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</si>
  <si>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</si>
  <si>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</si>
  <si>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</si>
  <si>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</si>
  <si>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</si>
  <si>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</si>
  <si>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</si>
  <si>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</si>
  <si>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</si>
  <si>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</si>
  <si>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</si>
  <si>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</si>
  <si>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</si>
  <si>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</si>
  <si>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</si>
  <si>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</si>
  <si>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</si>
  <si>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</si>
  <si>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</si>
  <si>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</si>
  <si>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</si>
  <si>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</si>
  <si>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</si>
  <si>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</si>
  <si>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</si>
  <si>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</si>
  <si>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</si>
  <si>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</si>
  <si>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</si>
  <si>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</si>
  <si>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</si>
  <si>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</si>
  <si>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</si>
  <si>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</si>
  <si>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</si>
  <si>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</si>
  <si>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</si>
  <si>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</si>
  <si>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</si>
  <si>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</si>
  <si>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</si>
  <si>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</si>
  <si>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</si>
  <si>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</si>
  <si>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</si>
  <si>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</si>
  <si>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</si>
  <si>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</si>
  <si>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</si>
  <si>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</si>
  <si>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</si>
  <si>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</si>
  <si>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</si>
  <si>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</si>
  <si>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</si>
  <si>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</si>
  <si>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</si>
  <si>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</si>
  <si>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</si>
  <si>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</si>
  <si>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</si>
  <si>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</si>
  <si>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</si>
  <si>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</si>
  <si>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</si>
  <si>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</si>
  <si>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</si>
  <si>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</si>
  <si>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</si>
  <si>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</si>
  <si>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</si>
  <si>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</si>
  <si>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</si>
  <si>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</si>
  <si>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</si>
  <si>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</si>
  <si>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</si>
  <si>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</si>
  <si>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</si>
  <si>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</si>
  <si>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</si>
  <si>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</si>
  <si>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</si>
  <si>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</si>
  <si>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</si>
  <si>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</si>
  <si>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</si>
  <si>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</si>
  <si>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</si>
  <si>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</si>
  <si>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</si>
  <si>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</si>
  <si>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</si>
  <si>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</si>
  <si>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</si>
  <si>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</si>
  <si>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</si>
  <si>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</si>
  <si>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</si>
  <si>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</si>
  <si>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</si>
  <si>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</si>
  <si>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</si>
  <si>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</si>
  <si>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</si>
  <si>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</si>
  <si>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</si>
  <si>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</si>
  <si>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</si>
  <si>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</si>
  <si>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</si>
  <si>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</si>
  <si>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</si>
  <si>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</si>
  <si>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</si>
  <si>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</si>
  <si>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</si>
  <si>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</si>
  <si>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</si>
  <si>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</si>
  <si>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</si>
  <si>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</si>
  <si>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</si>
  <si>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</si>
  <si>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</si>
  <si>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</si>
  <si>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</si>
  <si>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</si>
  <si>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</si>
  <si>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</si>
  <si>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</si>
  <si>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</si>
  <si>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</si>
  <si>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</si>
  <si>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</si>
  <si>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</si>
  <si>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</si>
  <si>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</si>
  <si>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</si>
  <si>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</si>
  <si>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</si>
  <si>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</si>
  <si>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</si>
  <si>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</si>
  <si>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</si>
  <si>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</si>
  <si>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</si>
  <si>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</si>
  <si>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</si>
  <si>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</si>
  <si>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</si>
  <si>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</si>
  <si>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</si>
  <si>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</si>
  <si>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</si>
  <si>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</si>
  <si>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</si>
  <si>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</si>
  <si>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</si>
  <si>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</si>
  <si>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</si>
  <si>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</si>
  <si>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</si>
  <si>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</si>
  <si>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</si>
  <si>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</si>
  <si>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</si>
  <si>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</si>
  <si>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</si>
  <si>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</si>
  <si>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</si>
  <si>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</si>
  <si>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</si>
  <si>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</si>
  <si>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</si>
  <si>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</si>
  <si>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</si>
  <si>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</si>
  <si>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</si>
  <si>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</si>
  <si>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</si>
  <si>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</si>
  <si>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</si>
  <si>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</si>
  <si>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</si>
  <si>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</si>
  <si>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</si>
  <si>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</si>
  <si>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</si>
  <si>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</si>
  <si>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</si>
  <si>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</si>
  <si>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</si>
  <si>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</si>
  <si>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</si>
  <si>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</si>
  <si>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</si>
  <si>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</si>
  <si>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</si>
  <si>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</si>
  <si>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</si>
  <si>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</si>
  <si>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</si>
  <si>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</si>
  <si>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</si>
  <si>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</si>
  <si>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</si>
  <si>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</si>
  <si>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</si>
  <si>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</si>
  <si>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</si>
  <si>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</si>
  <si>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</si>
  <si>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</si>
  <si>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</si>
  <si>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</si>
  <si>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</si>
  <si>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</si>
  <si>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</si>
  <si>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</si>
  <si>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</si>
  <si>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</si>
  <si>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</si>
  <si>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</si>
  <si>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</si>
  <si>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</si>
  <si>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</si>
  <si>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</si>
  <si>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</si>
  <si>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</si>
  <si>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</si>
  <si>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</si>
  <si>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</si>
  <si>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</si>
  <si>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</si>
  <si>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</si>
  <si>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</si>
  <si>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</si>
  <si>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</si>
  <si>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</si>
  <si>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</si>
  <si>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</si>
  <si>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</si>
  <si>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</si>
  <si>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</si>
  <si>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</si>
  <si>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</si>
  <si>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</si>
  <si>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</si>
  <si>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</si>
  <si>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</si>
  <si>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</si>
  <si>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</si>
  <si>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</si>
  <si>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</si>
  <si>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</si>
  <si>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</si>
  <si>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</si>
  <si>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</si>
  <si>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</si>
  <si>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</si>
  <si>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</si>
  <si>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</si>
  <si>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</si>
  <si>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</si>
  <si>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</si>
  <si>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</si>
  <si>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</si>
  <si>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</si>
  <si>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</si>
  <si>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</si>
  <si>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</si>
  <si>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</si>
  <si>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</si>
  <si>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</si>
  <si>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</si>
  <si>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</si>
  <si>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</si>
  <si>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</si>
  <si>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</si>
  <si>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</si>
  <si>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</si>
  <si>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</si>
  <si>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</si>
  <si>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</si>
  <si>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</si>
  <si>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</si>
  <si>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</si>
  <si>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</si>
  <si>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</si>
  <si>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</si>
  <si>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</si>
  <si>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</si>
  <si>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</si>
  <si>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</si>
  <si>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</si>
  <si>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</si>
  <si>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</si>
  <si>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</si>
  <si>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</si>
  <si>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</si>
  <si>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</si>
  <si>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</si>
  <si>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</si>
  <si>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</si>
  <si>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</si>
  <si>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</si>
  <si>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</si>
  <si>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</si>
  <si>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</si>
  <si>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</si>
  <si>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</si>
  <si>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</si>
  <si>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</si>
  <si>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</si>
  <si>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</si>
  <si>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</si>
  <si>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</si>
  <si>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</si>
  <si>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</si>
  <si>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</si>
  <si>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</si>
  <si>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</si>
  <si>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</si>
  <si>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</si>
  <si>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</si>
  <si>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</si>
  <si>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</si>
  <si>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</si>
  <si>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</si>
  <si>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</si>
  <si>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</si>
  <si>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</si>
  <si>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</si>
  <si>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</si>
  <si>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</si>
  <si>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</si>
  <si>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</si>
  <si>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</si>
  <si>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</si>
  <si>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</si>
  <si>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</si>
  <si>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</si>
  <si>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</si>
  <si>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</si>
  <si>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</si>
  <si>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</si>
  <si>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</si>
  <si>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</si>
  <si>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</si>
  <si>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</si>
  <si>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</si>
  <si>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</si>
  <si>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</si>
  <si>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</si>
  <si>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</si>
  <si>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</si>
  <si>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</si>
  <si>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</si>
  <si>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</si>
  <si>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</si>
  <si>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</si>
  <si>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</si>
  <si>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</si>
  <si>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</si>
  <si>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</si>
  <si>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</si>
  <si>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</si>
  <si>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</si>
  <si>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</si>
  <si>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</si>
  <si>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</si>
  <si>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</si>
  <si>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</si>
  <si>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</si>
  <si>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</si>
  <si>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</si>
  <si>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</si>
  <si>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</si>
  <si>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</si>
  <si>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</si>
  <si>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</si>
  <si>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</si>
  <si>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</si>
  <si>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</si>
  <si>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</si>
  <si>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</si>
  <si>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</si>
  <si>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</si>
  <si>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</si>
  <si>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</si>
  <si>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</si>
  <si>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</si>
  <si>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</si>
  <si>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</si>
  <si>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</si>
  <si>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</si>
  <si>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</si>
  <si>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</si>
  <si>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</si>
  <si>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</si>
  <si>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</si>
  <si>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</si>
  <si>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</si>
  <si>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</si>
  <si>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</si>
  <si>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</si>
  <si>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</si>
  <si>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</si>
  <si>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</si>
  <si>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</si>
  <si>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</si>
  <si>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</si>
  <si>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</si>
  <si>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</si>
  <si>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</si>
  <si>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</si>
  <si>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</si>
  <si>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</si>
  <si>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</si>
  <si>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</si>
  <si>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</si>
  <si>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</si>
  <si>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</si>
  <si>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</si>
  <si>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</si>
  <si>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</si>
  <si>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</si>
  <si>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</si>
  <si>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</si>
  <si>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</si>
  <si>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</si>
  <si>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</si>
  <si>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</si>
  <si>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</si>
  <si>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</si>
  <si>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</si>
  <si>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</si>
  <si>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</si>
  <si>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</si>
  <si>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</si>
  <si>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</si>
  <si>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</si>
  <si>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</si>
  <si>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</si>
  <si>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</si>
  <si>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</si>
  <si>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</si>
  <si>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</si>
  <si>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</si>
  <si>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</si>
  <si>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</si>
  <si>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</si>
  <si>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</si>
  <si>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</si>
  <si>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</si>
  <si>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</si>
  <si>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</si>
  <si>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</si>
  <si>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</si>
  <si>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</si>
  <si>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</si>
  <si>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</si>
  <si>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</si>
  <si>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</si>
  <si>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</si>
  <si>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</si>
  <si>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</si>
  <si>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</si>
  <si>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</si>
  <si>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</si>
  <si>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</si>
  <si>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</si>
  <si>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</si>
  <si>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</si>
  <si>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</si>
  <si>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</si>
  <si>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</si>
  <si>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</si>
  <si>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</si>
  <si>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</si>
  <si>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</si>
  <si>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</si>
  <si>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</si>
  <si>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</si>
  <si>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</si>
  <si>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</si>
  <si>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</si>
  <si>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</si>
  <si>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</si>
  <si>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</si>
  <si>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</si>
  <si>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</si>
  <si>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</si>
  <si>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</si>
  <si>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</si>
  <si>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</si>
  <si>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</si>
  <si>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</si>
  <si>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</si>
  <si>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</si>
  <si>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</si>
  <si>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</si>
  <si>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</si>
  <si>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</si>
  <si>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</si>
  <si>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</si>
  <si>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</si>
  <si>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</si>
  <si>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</si>
  <si>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</si>
  <si>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</si>
  <si>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</si>
  <si>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</si>
  <si>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</si>
  <si>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</si>
  <si>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</si>
  <si>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</si>
  <si>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</si>
  <si>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</si>
  <si>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</si>
  <si>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</si>
  <si>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</si>
  <si>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</si>
  <si>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</si>
  <si>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</si>
  <si>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</si>
  <si>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</si>
  <si>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</si>
  <si>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</si>
  <si>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</si>
  <si>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</si>
  <si>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</si>
  <si>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</si>
  <si>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</si>
  <si>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</si>
  <si>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</si>
  <si>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</si>
  <si>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</si>
  <si>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</si>
  <si>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</si>
  <si>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</si>
  <si>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</si>
  <si>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</si>
  <si>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</si>
  <si>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</si>
  <si>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</si>
  <si>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</si>
  <si>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</si>
  <si>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</si>
  <si>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</si>
  <si>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</si>
  <si>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</si>
  <si>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</si>
  <si>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</si>
  <si>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</si>
  <si>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</si>
  <si>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</si>
  <si>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</si>
  <si>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</si>
  <si>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</si>
  <si>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</si>
  <si>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</si>
  <si>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</si>
  <si>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</si>
  <si>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</si>
  <si>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</si>
  <si>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</si>
  <si>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</si>
  <si>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</si>
  <si>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</si>
  <si>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</si>
  <si>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</si>
  <si>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</si>
  <si>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</si>
  <si>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</si>
  <si>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</si>
  <si>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</si>
  <si>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</si>
  <si>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</si>
  <si>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</si>
  <si>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</si>
  <si>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</si>
  <si>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</si>
  <si>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</si>
  <si>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</si>
  <si>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</si>
  <si>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</si>
  <si>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</si>
  <si>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</si>
  <si>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</si>
  <si>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</si>
  <si>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</si>
  <si>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</si>
  <si>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</si>
  <si>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</si>
  <si>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</si>
  <si>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</si>
  <si>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</si>
  <si>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</si>
  <si>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</si>
  <si>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</si>
  <si>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</si>
  <si>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</si>
  <si>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</si>
  <si>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</si>
  <si>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</si>
  <si>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</si>
  <si>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</si>
  <si>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</si>
  <si>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</si>
  <si>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</si>
  <si>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</si>
  <si>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</si>
  <si>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</si>
  <si>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</si>
  <si>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</si>
  <si>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</si>
  <si>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</si>
  <si>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</si>
  <si>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</si>
  <si>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</si>
  <si>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</si>
  <si>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</si>
  <si>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</si>
  <si>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</si>
  <si>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</si>
  <si>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</si>
  <si>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</si>
  <si>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</si>
  <si>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</si>
  <si>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</si>
  <si>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</si>
  <si>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</si>
  <si>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</si>
  <si>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</si>
  <si>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</si>
  <si>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</si>
  <si>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</si>
  <si>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</si>
  <si>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</si>
  <si>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</si>
  <si>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</si>
  <si>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</si>
  <si>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</si>
  <si>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</si>
  <si>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</si>
  <si>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</si>
  <si>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</si>
  <si>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</si>
  <si>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</si>
  <si>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</si>
  <si>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</si>
  <si>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</si>
  <si>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</si>
  <si>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</si>
  <si>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</si>
  <si>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</si>
  <si>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</si>
  <si>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</si>
  <si>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</si>
  <si>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</si>
  <si>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</si>
  <si>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</si>
  <si>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</si>
  <si>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</si>
  <si>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</si>
  <si>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</si>
  <si>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</si>
  <si>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</si>
  <si>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</si>
  <si>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</si>
  <si>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</si>
  <si>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</si>
  <si>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</si>
  <si>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</si>
  <si>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</si>
  <si>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</si>
  <si>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</si>
  <si>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</si>
  <si>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</si>
  <si>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</si>
  <si>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</si>
  <si>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</si>
  <si>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</si>
  <si>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</si>
  <si>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</si>
  <si>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</si>
  <si>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</si>
  <si>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</si>
  <si>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</si>
  <si>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</si>
  <si>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</si>
  <si>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</si>
  <si>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</si>
  <si>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</si>
  <si>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</si>
  <si>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</si>
  <si>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</si>
  <si>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</si>
  <si>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</si>
  <si>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</si>
  <si>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</si>
  <si>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</si>
  <si>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</si>
  <si>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</si>
  <si>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</si>
  <si>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</si>
  <si>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</si>
  <si>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</si>
  <si>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</si>
  <si>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</si>
  <si>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</si>
  <si>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</si>
  <si>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</si>
  <si>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</si>
  <si>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</si>
  <si>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</si>
  <si>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</si>
  <si>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</si>
  <si>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</si>
  <si>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</si>
  <si>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</si>
  <si>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</si>
  <si>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</si>
  <si>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</si>
  <si>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</si>
  <si>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</si>
  <si>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</si>
  <si>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</si>
  <si>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</si>
  <si>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</si>
  <si>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</si>
  <si>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</si>
  <si>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</si>
  <si>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</si>
  <si>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</si>
  <si>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</si>
  <si>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</si>
  <si>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</si>
  <si>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</si>
  <si>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</si>
  <si>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</si>
  <si>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</si>
  <si>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</si>
  <si>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</si>
  <si>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</si>
  <si>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</si>
  <si>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</si>
  <si>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</si>
  <si>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</si>
  <si>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</si>
  <si>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</si>
  <si>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</si>
  <si>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</si>
  <si>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</si>
  <si>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</si>
  <si>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</si>
  <si>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</si>
  <si>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</si>
  <si>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</si>
  <si>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</si>
  <si>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</si>
  <si>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</si>
  <si>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</si>
  <si>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</si>
  <si>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</si>
  <si>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</si>
  <si>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</si>
  <si>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</si>
  <si>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</si>
  <si>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</si>
  <si>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</si>
  <si>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</si>
  <si>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</si>
  <si>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</si>
  <si>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</si>
  <si>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</si>
  <si>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</si>
  <si>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</si>
  <si>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</si>
  <si>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</si>
  <si>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</si>
  <si>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</si>
  <si>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</si>
  <si>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</si>
  <si>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</si>
  <si>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</si>
  <si>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</si>
  <si>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</si>
  <si>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</si>
  <si>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</si>
  <si>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</si>
  <si>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</si>
  <si>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</si>
  <si>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</si>
  <si>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</si>
  <si>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</si>
  <si>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</si>
  <si>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</si>
  <si>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</si>
  <si>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</si>
  <si>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</si>
  <si>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</si>
  <si>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</si>
  <si>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</si>
  <si>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</si>
  <si>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</si>
  <si>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</si>
  <si>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</si>
  <si>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</si>
  <si>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</si>
  <si>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</si>
  <si>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</si>
  <si>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</si>
  <si>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</si>
  <si>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</si>
  <si>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</si>
  <si>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</si>
  <si>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</si>
  <si>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</si>
  <si>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</si>
  <si>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</si>
  <si>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</si>
  <si>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</si>
  <si>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</si>
  <si>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</si>
  <si>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</si>
  <si>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</si>
  <si>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</si>
  <si>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</si>
  <si>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</si>
  <si>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</si>
  <si>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</si>
  <si>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</si>
  <si>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</si>
  <si>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</si>
  <si>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</si>
  <si>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</si>
  <si>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</si>
  <si>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</si>
  <si>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</si>
  <si>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</si>
  <si>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</si>
  <si>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</si>
  <si>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</si>
  <si>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</si>
  <si>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</si>
  <si>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</si>
  <si>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</si>
  <si>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</si>
  <si>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</si>
  <si>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</si>
  <si>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</si>
  <si>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</si>
  <si>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</si>
  <si>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</si>
  <si>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</si>
  <si>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</si>
  <si>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</si>
  <si>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</si>
  <si>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</si>
  <si>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</si>
  <si>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</si>
  <si>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</si>
  <si>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</si>
  <si>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</si>
  <si>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</si>
  <si>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</si>
  <si>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</si>
  <si>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</si>
  <si>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</si>
  <si>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</si>
  <si>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</si>
  <si>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</si>
  <si>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</si>
  <si>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</si>
  <si>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</si>
  <si>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</si>
  <si>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</si>
  <si>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</si>
  <si>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</si>
  <si>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</si>
  <si>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</si>
  <si>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</si>
  <si>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</si>
  <si>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</si>
  <si>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</si>
  <si>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</si>
  <si>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</si>
  <si>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</si>
  <si>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</si>
  <si>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</si>
  <si>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</si>
  <si>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</si>
  <si>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</si>
  <si>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</si>
  <si>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</si>
  <si>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</si>
  <si>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</si>
  <si>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</si>
  <si>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</si>
  <si>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</si>
  <si>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</si>
  <si>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</si>
  <si>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</si>
  <si>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</si>
  <si>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</si>
  <si>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</si>
  <si>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</si>
  <si>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</si>
  <si>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</si>
  <si>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</si>
  <si>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</si>
  <si>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</si>
  <si>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</si>
  <si>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</si>
  <si>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</si>
  <si>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</si>
  <si>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</si>
  <si>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</si>
  <si>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</si>
  <si>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</si>
  <si>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</si>
  <si>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</si>
  <si>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</si>
  <si>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</si>
  <si>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</si>
  <si>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</si>
  <si>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</si>
  <si>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</si>
  <si>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</si>
  <si>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</si>
  <si>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</si>
  <si>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</si>
  <si>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</si>
  <si>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</si>
  <si>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</si>
  <si>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</si>
  <si>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</si>
  <si>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</si>
  <si>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</si>
  <si>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</si>
  <si>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</si>
  <si>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</si>
  <si>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</si>
  <si>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</si>
  <si>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</si>
  <si>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</si>
  <si>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</si>
  <si>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</si>
  <si>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</si>
  <si>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</si>
  <si>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</si>
  <si>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</si>
  <si>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</si>
  <si>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</si>
  <si>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</si>
  <si>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</si>
  <si>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</si>
  <si>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</si>
  <si>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</si>
  <si>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</si>
  <si>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</si>
  <si>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</si>
  <si>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</si>
  <si>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</si>
  <si>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</si>
  <si>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</si>
  <si>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</si>
  <si>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</si>
  <si>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</si>
  <si>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</si>
  <si>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</si>
  <si>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</si>
  <si>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</si>
  <si>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</si>
  <si>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</si>
  <si>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</si>
  <si>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</si>
  <si>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</si>
  <si>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</si>
  <si>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</si>
  <si>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</si>
  <si>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</si>
  <si>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</si>
  <si>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</si>
  <si>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</si>
  <si>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</si>
  <si>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</si>
  <si>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</si>
  <si>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</si>
  <si>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</si>
  <si>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</si>
  <si>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</si>
  <si>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</si>
  <si>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</si>
  <si>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</si>
  <si>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</si>
  <si>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</si>
  <si>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</si>
  <si>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</si>
  <si>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</si>
  <si>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</si>
  <si>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</si>
  <si>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</si>
  <si>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</si>
  <si>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</si>
  <si>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</si>
  <si>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</si>
  <si>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</si>
  <si>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</si>
  <si>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</si>
  <si>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</si>
  <si>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</si>
  <si>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</si>
  <si>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</si>
  <si>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</si>
  <si>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</si>
  <si>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</si>
  <si>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</si>
  <si>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</si>
  <si>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</si>
  <si>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</si>
  <si>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</si>
  <si>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</si>
  <si>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</si>
  <si>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</si>
  <si>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</si>
  <si>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</si>
  <si>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</si>
  <si>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</si>
  <si>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</si>
  <si>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</si>
  <si>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</si>
  <si>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</si>
  <si>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</si>
  <si>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</si>
  <si>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</si>
  <si>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</si>
  <si>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</si>
  <si>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</si>
  <si>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</si>
  <si>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</si>
  <si>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</si>
  <si>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</si>
  <si>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</si>
  <si>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</si>
  <si>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</si>
  <si>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</si>
  <si>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</si>
  <si>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</si>
  <si>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</si>
  <si>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</si>
  <si>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</si>
  <si>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</si>
  <si>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</si>
  <si>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</si>
  <si>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</si>
  <si>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</si>
  <si>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</si>
  <si>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</si>
  <si>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</si>
  <si>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</si>
  <si>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</si>
  <si>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</si>
  <si>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</si>
  <si>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</si>
  <si>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</si>
  <si>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</si>
  <si>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</si>
  <si>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</si>
  <si>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</si>
  <si>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</si>
  <si>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</si>
  <si>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</si>
  <si>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</si>
  <si>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</si>
  <si>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</si>
  <si>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</si>
  <si>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</si>
  <si>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</si>
  <si>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</si>
  <si>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</si>
  <si>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</si>
  <si>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</si>
  <si>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</si>
  <si>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</si>
  <si>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</si>
  <si>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</si>
  <si>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</si>
  <si>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</si>
  <si>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</si>
  <si>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</si>
  <si>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</si>
  <si>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</si>
  <si>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</si>
  <si>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</si>
  <si>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</si>
  <si>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</si>
  <si>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</si>
  <si>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</si>
  <si>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</si>
  <si>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</si>
  <si>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</si>
  <si>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</si>
  <si>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</si>
  <si>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</si>
  <si>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</si>
  <si>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</si>
  <si>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</si>
  <si>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</si>
  <si>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</si>
  <si>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</si>
  <si>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</si>
  <si>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</si>
  <si>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</si>
  <si>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</si>
  <si>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</si>
  <si>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</si>
  <si>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</si>
  <si>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</si>
  <si>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</si>
  <si>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</si>
  <si>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</si>
  <si>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</si>
  <si>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</si>
  <si>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</si>
  <si>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</si>
  <si>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</si>
  <si>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</si>
  <si>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</si>
  <si>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</si>
  <si>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</si>
  <si>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</si>
  <si>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</si>
  <si>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</si>
  <si>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</si>
  <si>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</si>
  <si>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</si>
  <si>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</si>
  <si>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</si>
  <si>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</si>
  <si>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</si>
  <si>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</si>
  <si>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</si>
  <si>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</si>
  <si>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</si>
  <si>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</si>
  <si>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</si>
  <si>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</si>
  <si>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</si>
  <si>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</si>
  <si>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</si>
  <si>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</si>
  <si>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</si>
  <si>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</si>
  <si>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</si>
  <si>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</si>
  <si>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</si>
  <si>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</si>
  <si>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</si>
  <si>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</si>
  <si>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</si>
  <si>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</si>
  <si>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</si>
  <si>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</si>
  <si>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</si>
  <si>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</si>
  <si>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</si>
  <si>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</si>
  <si>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</si>
  <si>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</si>
  <si>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</si>
  <si>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</si>
  <si>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</si>
  <si>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</si>
  <si>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</si>
  <si>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</si>
  <si>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</si>
  <si>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</si>
  <si>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</si>
  <si>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</si>
  <si>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</si>
  <si>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</si>
  <si>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</si>
  <si>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</si>
  <si>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</si>
  <si>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</si>
  <si>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</si>
  <si>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</si>
  <si>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</si>
  <si>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</si>
  <si>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</si>
  <si>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</si>
  <si>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</si>
  <si>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</si>
  <si>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</si>
  <si>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</si>
  <si>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</si>
  <si>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</si>
  <si>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</si>
  <si>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</si>
  <si>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</si>
  <si>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</si>
  <si>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</si>
  <si>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</si>
  <si>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</si>
  <si>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</si>
  <si>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</si>
  <si>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</si>
  <si>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</si>
  <si>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</si>
  <si>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</si>
  <si>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</si>
  <si>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</si>
  <si>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</si>
  <si>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</si>
  <si>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</si>
  <si>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</si>
  <si>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</si>
  <si>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</si>
  <si>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</si>
  <si>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</si>
  <si>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</si>
  <si>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</si>
  <si>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</si>
  <si>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</si>
  <si>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</si>
  <si>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</si>
  <si>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</si>
  <si>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</si>
  <si>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</si>
  <si>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</si>
  <si>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</si>
  <si>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</si>
  <si>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</si>
  <si>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</si>
  <si>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</si>
  <si>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</si>
  <si>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</si>
  <si>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</si>
  <si>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</si>
  <si>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</si>
  <si>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</si>
  <si>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</si>
  <si>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</si>
  <si>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</si>
  <si>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</si>
  <si>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</si>
  <si>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</si>
  <si>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</si>
  <si>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</si>
  <si>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</si>
  <si>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</si>
  <si>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</si>
  <si>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</si>
  <si>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</si>
  <si>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</si>
  <si>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</si>
  <si>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</si>
  <si>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</si>
  <si>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</si>
  <si>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</si>
  <si>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</si>
  <si>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</si>
  <si>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</si>
  <si>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</si>
  <si>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</si>
  <si>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</si>
  <si>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</si>
  <si>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</si>
  <si>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</si>
  <si>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</si>
  <si>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</si>
  <si>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</si>
  <si>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</si>
  <si>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</si>
  <si>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</si>
  <si>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</si>
  <si>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</si>
  <si>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</si>
  <si>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</si>
  <si>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</si>
  <si>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</si>
  <si>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</si>
  <si>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</si>
  <si>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</si>
  <si>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</si>
  <si>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</si>
  <si>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</si>
  <si>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</si>
  <si>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</si>
  <si>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</si>
  <si>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</si>
  <si>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</si>
  <si>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</si>
  <si>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</si>
  <si>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</si>
  <si>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</si>
  <si>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</si>
  <si>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</si>
  <si>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</si>
  <si>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</si>
  <si>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</si>
  <si>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</si>
  <si>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</si>
  <si>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</si>
  <si>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</si>
  <si>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</si>
  <si>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</si>
  <si>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</si>
  <si>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</si>
  <si>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</si>
  <si>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</si>
  <si>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</si>
  <si>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</si>
  <si>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</si>
  <si>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</si>
  <si>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</si>
  <si>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</si>
  <si>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</si>
  <si>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</si>
  <si>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</si>
  <si>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</si>
  <si>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</si>
  <si>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</si>
  <si>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</si>
  <si>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</si>
  <si>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</si>
  <si>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</si>
  <si>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</si>
  <si>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</si>
  <si>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</si>
  <si>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</si>
  <si>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</si>
  <si>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</si>
  <si>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</si>
  <si>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</si>
  <si>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</si>
  <si>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</si>
  <si>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</si>
  <si>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</si>
  <si>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</si>
  <si>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</si>
  <si>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</si>
  <si>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</si>
  <si>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</si>
  <si>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</si>
  <si>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</si>
  <si>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</si>
  <si>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</si>
  <si>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</si>
  <si>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</si>
  <si>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</si>
  <si>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</si>
  <si>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</si>
  <si>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</si>
  <si>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</si>
  <si>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</si>
  <si>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</si>
  <si>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</si>
  <si>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</si>
  <si>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</si>
  <si>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</si>
  <si>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</si>
  <si>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</si>
  <si>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</si>
  <si>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</si>
  <si>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</si>
  <si>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</si>
  <si>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</si>
  <si>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</si>
  <si>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</si>
  <si>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</si>
  <si>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</si>
  <si>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</si>
  <si>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</si>
  <si>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</si>
  <si>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</si>
  <si>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</si>
  <si>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</si>
  <si>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</si>
  <si>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</si>
  <si>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</si>
  <si>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</si>
  <si>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</si>
  <si>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</si>
  <si>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</si>
  <si>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</si>
  <si>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</si>
  <si>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</si>
  <si>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</si>
  <si>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</si>
  <si>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</si>
  <si>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</si>
  <si>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</si>
  <si>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</si>
  <si>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</si>
  <si>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</si>
  <si>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</si>
  <si>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</si>
  <si>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</si>
  <si>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</si>
  <si>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</si>
  <si>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</si>
  <si>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</si>
  <si>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</si>
  <si>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</si>
  <si>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</si>
  <si>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</si>
  <si>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</si>
  <si>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</si>
  <si>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</si>
  <si>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</si>
  <si>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</si>
  <si>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</si>
  <si>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</si>
  <si>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</si>
  <si>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</si>
  <si>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</si>
  <si>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</si>
  <si>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</si>
  <si>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</si>
  <si>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</si>
  <si>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</si>
  <si>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</si>
  <si>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</si>
  <si>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</si>
  <si>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</si>
  <si>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</si>
  <si>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</si>
  <si>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</si>
  <si>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</si>
  <si>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</si>
  <si>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</si>
  <si>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</si>
  <si>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</si>
  <si>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</si>
  <si>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</si>
  <si>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</si>
  <si>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</si>
  <si>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</si>
  <si>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</si>
  <si>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</si>
  <si>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</si>
  <si>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</si>
  <si>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</si>
  <si>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</si>
  <si>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</si>
  <si>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</si>
  <si>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</si>
  <si>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</si>
  <si>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</si>
  <si>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</si>
  <si>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</si>
  <si>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</si>
  <si>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</si>
  <si>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</si>
  <si>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</si>
  <si>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</si>
  <si>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</si>
  <si>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</si>
  <si>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</si>
  <si>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</si>
  <si>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</si>
  <si>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</si>
  <si>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</si>
  <si>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</si>
  <si>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</si>
  <si>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</si>
  <si>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</si>
  <si>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</si>
  <si>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</si>
  <si>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</si>
  <si>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</si>
  <si>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</si>
  <si>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</si>
  <si>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</si>
  <si>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</si>
  <si>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</si>
  <si>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</si>
  <si>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</si>
  <si>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</si>
  <si>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</si>
  <si>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</si>
  <si>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</si>
  <si>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</si>
  <si>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</si>
  <si>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</si>
  <si>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</si>
  <si>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</si>
  <si>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</si>
  <si>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</si>
  <si>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</si>
  <si>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</si>
  <si>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</si>
  <si>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</si>
  <si>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</si>
  <si>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</si>
  <si>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</si>
  <si>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</si>
  <si>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</si>
  <si>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</si>
  <si>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</si>
  <si>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</si>
  <si>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</si>
  <si>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</si>
  <si>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</si>
  <si>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</si>
  <si>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</si>
  <si>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</si>
  <si>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</si>
  <si>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</si>
  <si>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</si>
  <si>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</si>
  <si>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</si>
  <si>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</si>
  <si>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</si>
  <si>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</si>
  <si>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</si>
  <si>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</si>
  <si>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</si>
  <si>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</si>
  <si>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</si>
  <si>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</si>
  <si>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</si>
  <si>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</si>
  <si>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</si>
  <si>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</si>
  <si>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</si>
  <si>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</si>
  <si>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</si>
  <si>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</si>
  <si>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</si>
  <si>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</si>
  <si>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</si>
  <si>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</si>
  <si>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</si>
  <si>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</si>
  <si>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</si>
  <si>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</si>
  <si>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</si>
  <si>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</si>
  <si>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</si>
  <si>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</si>
  <si>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</si>
  <si>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</si>
  <si>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</si>
  <si>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</si>
  <si>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</si>
  <si>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</si>
  <si>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</si>
  <si>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</si>
  <si>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</si>
  <si>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</si>
  <si>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</si>
  <si>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</si>
  <si>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</si>
  <si>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</si>
  <si>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</si>
  <si>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</si>
  <si>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</si>
  <si>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</si>
  <si>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</si>
  <si>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</si>
  <si>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</si>
  <si>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</si>
  <si>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</si>
  <si>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</si>
  <si>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</si>
  <si>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</si>
  <si>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</si>
  <si>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</si>
  <si>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</si>
  <si>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</si>
  <si>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</si>
  <si>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</si>
  <si>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</si>
  <si>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</si>
  <si>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</si>
  <si>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</si>
  <si>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</si>
  <si>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</si>
  <si>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</si>
  <si>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</si>
  <si>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</si>
  <si>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</si>
  <si>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</si>
  <si>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</si>
  <si>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</si>
  <si>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</si>
  <si>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</si>
  <si>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</si>
  <si>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</si>
  <si>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</si>
  <si>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</si>
  <si>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</si>
  <si>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</si>
  <si>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</si>
  <si>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</si>
  <si>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</si>
  <si>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</si>
  <si>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</si>
  <si>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</si>
  <si>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</si>
  <si>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</si>
  <si>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</si>
  <si>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</si>
  <si>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</si>
  <si>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</si>
  <si>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</si>
  <si>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</si>
  <si>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</si>
  <si>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</si>
  <si>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</si>
  <si>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</si>
  <si>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</si>
  <si>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</si>
  <si>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</si>
  <si>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</si>
  <si>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</si>
  <si>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</si>
  <si>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</si>
  <si>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</si>
  <si>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</si>
  <si>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</si>
  <si>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</si>
  <si>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</si>
  <si>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</si>
  <si>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</si>
  <si>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</si>
  <si>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</si>
  <si>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</si>
  <si>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</si>
  <si>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</si>
  <si>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</si>
  <si>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</si>
  <si>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</si>
  <si>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</si>
  <si>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</si>
  <si>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</si>
  <si>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</si>
  <si>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</si>
  <si>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</si>
  <si>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</si>
  <si>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</si>
  <si>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</si>
  <si>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</si>
  <si>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</si>
  <si>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</si>
  <si>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</si>
  <si>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</si>
  <si>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</si>
  <si>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</si>
  <si>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</si>
  <si>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</si>
  <si>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</si>
  <si>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</si>
  <si>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</si>
  <si>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</si>
  <si>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</si>
  <si>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</si>
  <si>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</si>
  <si>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</si>
  <si>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</si>
  <si>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</si>
  <si>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</si>
  <si>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</si>
  <si>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</si>
  <si>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</si>
  <si>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</si>
  <si>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</si>
  <si>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</si>
  <si>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</si>
  <si>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</si>
  <si>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</si>
  <si>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</si>
  <si>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</si>
  <si>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</si>
  <si>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</si>
  <si>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</si>
  <si>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</si>
  <si>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</si>
  <si>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</si>
  <si>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</si>
  <si>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</si>
  <si>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</si>
  <si>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</si>
  <si>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</si>
  <si>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</si>
  <si>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</si>
  <si>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</si>
  <si>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</si>
  <si>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</si>
  <si>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</si>
  <si>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</si>
  <si>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</si>
  <si>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</si>
  <si>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</si>
  <si>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</si>
  <si>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</si>
  <si>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</si>
  <si>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</si>
  <si>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</si>
  <si>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</si>
  <si>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</si>
  <si>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</si>
  <si>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</si>
  <si>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</si>
  <si>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</si>
  <si>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</si>
  <si>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</si>
  <si>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</si>
  <si>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</si>
  <si>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</si>
  <si>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</si>
  <si>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</si>
  <si>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</si>
  <si>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</si>
  <si>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</si>
  <si>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</si>
  <si>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</si>
  <si>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</si>
  <si>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</si>
  <si>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</si>
  <si>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</si>
  <si>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</si>
  <si>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</si>
  <si>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</si>
  <si>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</si>
  <si>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</si>
  <si>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</si>
  <si>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</si>
  <si>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</si>
  <si>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</si>
  <si>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</si>
  <si>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</si>
  <si>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</si>
  <si>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</si>
  <si>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</si>
  <si>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</si>
  <si>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</si>
  <si>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</si>
  <si>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</si>
  <si>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</si>
  <si>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</si>
  <si>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</si>
  <si>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</si>
  <si>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</si>
  <si>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</si>
  <si>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</si>
  <si>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</si>
  <si>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</si>
  <si>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</si>
  <si>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</si>
  <si>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</si>
  <si>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</si>
  <si>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</si>
  <si>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</si>
  <si>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</si>
  <si>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</si>
  <si>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</si>
  <si>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</si>
  <si>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</si>
  <si>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</si>
  <si>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</si>
  <si>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</si>
  <si>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</si>
  <si>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</si>
  <si>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</si>
  <si>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</si>
  <si>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</si>
  <si>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</si>
  <si>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</si>
  <si>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</si>
  <si>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</si>
  <si>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</si>
  <si>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</si>
  <si>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</si>
  <si>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</si>
  <si>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</si>
  <si>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</si>
  <si>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</si>
  <si>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</si>
  <si>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</si>
  <si>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</si>
  <si>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</si>
  <si>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</si>
  <si>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</si>
  <si>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</si>
  <si>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</si>
  <si>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</si>
  <si>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</si>
  <si>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</si>
  <si>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</si>
  <si>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</si>
  <si>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</si>
  <si>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</si>
  <si>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</si>
  <si>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</si>
  <si>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</si>
  <si>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</si>
  <si>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</si>
  <si>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</si>
  <si>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</si>
  <si>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</si>
  <si>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</si>
  <si>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</si>
  <si>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</si>
  <si>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</si>
  <si>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</si>
  <si>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</si>
  <si>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</si>
  <si>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</si>
  <si>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</si>
  <si>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</si>
  <si>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</si>
  <si>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</si>
  <si>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</si>
  <si>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</si>
  <si>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</si>
  <si>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</si>
  <si>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</si>
  <si>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</si>
  <si>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</si>
  <si>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</si>
  <si>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</si>
  <si>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</si>
  <si>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</si>
  <si>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</si>
  <si>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</si>
  <si>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</si>
  <si>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</si>
  <si>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</si>
  <si>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</si>
  <si>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</si>
  <si>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</si>
  <si>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</si>
  <si>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</si>
  <si>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</si>
  <si>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</si>
  <si>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</si>
  <si>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</si>
  <si>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</si>
  <si>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</si>
  <si>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</si>
  <si>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</si>
  <si>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</si>
  <si>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</si>
  <si>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</si>
  <si>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</si>
  <si>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</si>
  <si>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</si>
  <si>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</si>
  <si>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</si>
  <si>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</si>
  <si>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</si>
  <si>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</si>
  <si>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</si>
  <si>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</si>
  <si>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</si>
  <si>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</si>
  <si>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</si>
  <si>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</si>
  <si>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</si>
  <si>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</si>
  <si>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</si>
  <si>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</si>
  <si>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</si>
  <si>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</si>
  <si>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</si>
  <si>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</si>
  <si>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</si>
  <si>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</si>
  <si>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</si>
  <si>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</si>
  <si>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</si>
  <si>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</si>
  <si>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</si>
  <si>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</si>
  <si>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</si>
  <si>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</si>
  <si>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</si>
  <si>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</si>
  <si>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</si>
  <si>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</si>
  <si>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</si>
  <si>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</si>
  <si>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</si>
  <si>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</si>
  <si>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</si>
  <si>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</si>
  <si>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</si>
  <si>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</si>
  <si>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</si>
  <si>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</si>
  <si>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</si>
  <si>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</si>
  <si>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</si>
  <si>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</si>
  <si>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</si>
  <si>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</si>
  <si>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</si>
  <si>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</si>
  <si>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</si>
  <si>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</si>
  <si>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</si>
  <si>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</si>
  <si>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</si>
  <si>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</si>
  <si>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</si>
  <si>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</si>
  <si>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</si>
  <si>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</si>
  <si>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</si>
  <si>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</si>
  <si>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</si>
  <si>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</si>
  <si>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</si>
  <si>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</si>
  <si>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</si>
  <si>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</si>
  <si>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</si>
  <si>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</si>
  <si>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</si>
  <si>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</si>
  <si>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</si>
  <si>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</si>
  <si>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</si>
  <si>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</si>
  <si>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</si>
  <si>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</si>
  <si>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</si>
  <si>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</si>
  <si>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</si>
  <si>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</si>
  <si>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</si>
  <si>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</si>
  <si>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</si>
  <si>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</si>
  <si>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</si>
  <si>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</si>
  <si>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</si>
  <si>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</si>
  <si>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</si>
  <si>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</si>
  <si>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</si>
  <si>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</si>
  <si>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</si>
  <si>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</si>
  <si>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</si>
  <si>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</si>
  <si>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</si>
  <si>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</si>
  <si>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</si>
  <si>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</si>
  <si>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</si>
  <si>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</si>
  <si>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</si>
  <si>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</si>
  <si>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</si>
  <si>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</si>
  <si>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</si>
  <si>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</si>
  <si>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</si>
  <si>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</si>
  <si>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</si>
  <si>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</si>
  <si>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</si>
  <si>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</si>
  <si>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</si>
  <si>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</si>
  <si>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</si>
  <si>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</si>
  <si>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</si>
  <si>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</si>
  <si>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</si>
  <si>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</si>
  <si>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</si>
  <si>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</si>
  <si>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</si>
  <si>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</si>
  <si>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</si>
  <si>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</si>
  <si>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</si>
  <si>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</si>
  <si>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</si>
  <si>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</si>
  <si>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</si>
  <si>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</si>
  <si>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</si>
  <si>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</si>
  <si>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</si>
  <si>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</si>
  <si>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</si>
  <si>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</si>
  <si>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</si>
  <si>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</si>
  <si>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</si>
  <si>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</si>
  <si>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</si>
  <si>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</si>
  <si>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</si>
  <si>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</si>
  <si>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</si>
  <si>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</si>
  <si>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</si>
  <si>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</si>
  <si>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</si>
  <si>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</si>
  <si>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</si>
  <si>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</si>
  <si>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</si>
  <si>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</si>
  <si>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</si>
  <si>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</si>
  <si>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</si>
  <si>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</si>
  <si>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</si>
  <si>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</si>
  <si>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</si>
  <si>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</si>
  <si>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</si>
  <si>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</si>
  <si>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</si>
  <si>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</si>
  <si>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</si>
  <si>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</si>
  <si>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</si>
  <si>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</si>
  <si>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</si>
  <si>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</si>
  <si>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</si>
  <si>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</si>
  <si>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</si>
  <si>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</si>
  <si>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</si>
  <si>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</si>
  <si>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</si>
  <si>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</si>
  <si>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</si>
  <si>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</si>
  <si>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</si>
  <si>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</si>
  <si>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</si>
  <si>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</si>
  <si>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</si>
  <si>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</si>
  <si>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</si>
  <si>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</si>
  <si>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</si>
  <si>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</si>
  <si>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</si>
  <si>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</si>
  <si>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</si>
  <si>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</si>
  <si>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</si>
  <si>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</si>
  <si>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</si>
  <si>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</si>
  <si>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</si>
  <si>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</si>
  <si>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</si>
  <si>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</si>
  <si>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</si>
  <si>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</si>
  <si>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</si>
  <si>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</si>
  <si>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</si>
  <si>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</si>
  <si>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</si>
  <si>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</si>
  <si>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</si>
  <si>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</si>
  <si>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</si>
  <si>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</si>
  <si>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</si>
  <si>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</si>
  <si>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</si>
  <si>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</si>
  <si>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</si>
  <si>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</si>
  <si>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</si>
  <si>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</si>
  <si>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</si>
  <si>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</si>
  <si>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</si>
  <si>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</si>
  <si>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</si>
  <si>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</si>
  <si>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</si>
  <si>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</si>
  <si>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</si>
  <si>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</si>
  <si>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</si>
  <si>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</si>
  <si>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</si>
  <si>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</si>
  <si>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</si>
  <si>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</si>
  <si>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</si>
  <si>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</si>
  <si>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</si>
  <si>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</si>
  <si>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</si>
  <si>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</si>
  <si>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</si>
  <si>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</si>
  <si>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</si>
  <si>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</si>
  <si>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</si>
  <si>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</si>
  <si>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</si>
  <si>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</si>
  <si>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</si>
  <si>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</si>
  <si>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</si>
  <si>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</si>
  <si>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</si>
  <si>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</si>
  <si>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</si>
  <si>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</si>
  <si>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</si>
  <si>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</si>
  <si>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</si>
  <si>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</si>
  <si>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</si>
  <si>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</si>
  <si>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</si>
  <si>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</si>
  <si>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</si>
  <si>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</si>
  <si>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</si>
  <si>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</si>
  <si>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</si>
  <si>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</si>
  <si>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</si>
  <si>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</si>
  <si>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</si>
  <si>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</si>
  <si>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</si>
  <si>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</si>
  <si>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</si>
  <si>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</si>
  <si>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</si>
  <si>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</si>
  <si>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</si>
  <si>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</si>
  <si>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</si>
  <si>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</si>
  <si>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</si>
  <si>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</si>
  <si>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</si>
  <si>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</si>
  <si>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</si>
  <si>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</si>
  <si>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</si>
  <si>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</si>
  <si>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</si>
  <si>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</si>
  <si>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</si>
  <si>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</si>
  <si>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</si>
  <si>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</si>
  <si>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</si>
  <si>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</si>
  <si>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</si>
  <si>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</si>
  <si>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</si>
  <si>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</si>
  <si>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</si>
  <si>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</si>
  <si>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</si>
  <si>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</si>
  <si>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</si>
  <si>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</si>
  <si>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</si>
  <si>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</si>
  <si>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</si>
  <si>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</si>
  <si>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</si>
  <si>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</si>
  <si>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</si>
  <si>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</si>
  <si>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</si>
  <si>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</si>
  <si>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</si>
  <si>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</si>
  <si>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</si>
  <si>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</si>
  <si>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</si>
  <si>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</si>
  <si>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</si>
  <si>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</si>
  <si>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</si>
  <si>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</si>
  <si>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</si>
  <si>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</si>
  <si>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</si>
  <si>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</si>
  <si>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</si>
  <si>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</si>
  <si>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</si>
  <si>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</si>
  <si>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</si>
  <si>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</si>
  <si>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</si>
  <si>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</si>
  <si>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</si>
  <si>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</si>
  <si>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</si>
  <si>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</si>
  <si>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</si>
  <si>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</si>
  <si>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</si>
  <si>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</si>
  <si>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</si>
  <si>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</si>
  <si>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</si>
  <si>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</si>
  <si>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</si>
  <si>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</si>
  <si>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</si>
  <si>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</si>
  <si>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</si>
  <si>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</si>
  <si>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</si>
  <si>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</si>
  <si>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</si>
  <si>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</si>
  <si>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</si>
  <si>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</si>
  <si>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</si>
  <si>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</si>
  <si>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</si>
  <si>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</si>
  <si>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</si>
  <si>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</si>
  <si>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</si>
  <si>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</si>
  <si>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</si>
  <si>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</si>
  <si>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</si>
  <si>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</si>
  <si>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</si>
  <si>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</si>
  <si>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</si>
  <si>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</si>
  <si>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</si>
  <si>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</si>
  <si>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</si>
  <si>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</si>
  <si>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</si>
  <si>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</si>
  <si>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</si>
  <si>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</si>
  <si>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</si>
  <si>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</si>
  <si>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</si>
  <si>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</si>
  <si>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</si>
  <si>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</si>
  <si>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</si>
  <si>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</si>
  <si>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</si>
  <si>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</si>
  <si>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</si>
  <si>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</si>
  <si>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</si>
  <si>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</si>
  <si>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</si>
  <si>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</si>
  <si>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</si>
  <si>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</si>
  <si>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</si>
  <si>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</si>
  <si>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</si>
  <si>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</si>
  <si>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</si>
  <si>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</si>
  <si>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</si>
  <si>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</si>
  <si>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</si>
  <si>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</si>
  <si>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</si>
  <si>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</si>
  <si>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</si>
  <si>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</si>
  <si>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</si>
  <si>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</si>
  <si>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</si>
  <si>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</si>
  <si>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</si>
  <si>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</si>
  <si>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</si>
  <si>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</si>
  <si>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</si>
  <si>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</si>
  <si>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</si>
  <si>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</si>
  <si>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</si>
  <si>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</si>
  <si>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</si>
  <si>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</si>
  <si>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</si>
  <si>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</si>
  <si>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</si>
  <si>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</si>
  <si>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</si>
  <si>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</si>
  <si>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</si>
  <si>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</si>
  <si>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</si>
  <si>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</si>
  <si>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</si>
  <si>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</si>
  <si>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</si>
  <si>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</si>
  <si>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</si>
  <si>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</si>
  <si>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</si>
  <si>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</si>
  <si>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</si>
  <si>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</si>
  <si>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</si>
  <si>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</si>
  <si>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</si>
  <si>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</si>
  <si>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</si>
  <si>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</si>
  <si>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</si>
  <si>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</si>
  <si>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</si>
  <si>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</si>
  <si>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</si>
  <si>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</si>
  <si>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</si>
  <si>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</si>
  <si>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</si>
  <si>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</si>
  <si>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</si>
  <si>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</si>
  <si>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</si>
  <si>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</si>
  <si>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</si>
  <si>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</si>
  <si>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</si>
  <si>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</si>
  <si>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</si>
  <si>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</si>
  <si>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</si>
  <si>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</si>
  <si>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</si>
  <si>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</si>
  <si>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</si>
  <si>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</si>
  <si>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</si>
  <si>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</si>
  <si>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</si>
  <si>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</si>
  <si>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</si>
  <si>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</si>
  <si>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</si>
  <si>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</si>
  <si>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</si>
  <si>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</si>
  <si>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</si>
  <si>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</si>
  <si>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</si>
  <si>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</si>
  <si>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</si>
  <si>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</si>
  <si>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</si>
  <si>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</si>
  <si>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</si>
  <si>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</si>
  <si>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</si>
  <si>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</si>
  <si>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</si>
  <si>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</si>
  <si>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</si>
  <si>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</si>
  <si>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</si>
  <si>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</si>
  <si>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</si>
  <si>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</si>
  <si>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</si>
  <si>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</si>
  <si>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</si>
  <si>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</si>
  <si>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</si>
  <si>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</si>
  <si>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</si>
  <si>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</si>
  <si>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</si>
  <si>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</si>
  <si>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</si>
  <si>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</si>
  <si>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</si>
  <si>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</si>
  <si>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</si>
  <si>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</si>
  <si>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</si>
  <si>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</si>
  <si>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</si>
  <si>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</si>
  <si>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</si>
  <si>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</si>
  <si>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</si>
  <si>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</si>
  <si>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</si>
  <si>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</si>
  <si>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</si>
  <si>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</si>
  <si>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</si>
  <si>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</si>
  <si>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</si>
  <si>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</si>
  <si>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</si>
  <si>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</si>
  <si>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</si>
  <si>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</si>
  <si>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</si>
  <si>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</si>
  <si>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</si>
  <si>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</si>
  <si>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</si>
  <si>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</si>
  <si>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</si>
  <si>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</si>
  <si>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</si>
  <si>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</si>
  <si>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</si>
  <si>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</si>
  <si>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</si>
  <si>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</si>
  <si>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</si>
  <si>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</si>
  <si>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</si>
  <si>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</si>
  <si>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</si>
  <si>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</si>
  <si>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</si>
  <si>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</si>
  <si>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</si>
  <si>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</si>
  <si>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</si>
  <si>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</si>
  <si>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</si>
  <si>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</si>
  <si>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</si>
  <si>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</si>
  <si>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</si>
  <si>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</si>
  <si>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</si>
  <si>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</si>
  <si>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</si>
  <si>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</si>
  <si>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</si>
  <si>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</si>
  <si>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</si>
  <si>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</si>
  <si>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</si>
  <si>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</si>
  <si>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</si>
  <si>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</si>
  <si>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</si>
  <si>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</si>
  <si>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</si>
  <si>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</si>
  <si>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</si>
  <si>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</si>
  <si>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</si>
  <si>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</si>
  <si>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</si>
  <si>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</si>
  <si>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</si>
  <si>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</si>
  <si>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</si>
  <si>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</si>
  <si>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</si>
  <si>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</si>
  <si>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</si>
  <si>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</si>
  <si>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</si>
  <si>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</si>
  <si>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</si>
  <si>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</si>
  <si>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</si>
  <si>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</si>
  <si>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</si>
  <si>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</si>
  <si>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</si>
  <si>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</si>
  <si>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</si>
  <si>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</si>
  <si>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</si>
  <si>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</si>
  <si>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</si>
  <si>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</si>
  <si>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</si>
  <si>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</si>
  <si>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</si>
  <si>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</si>
  <si>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</si>
  <si>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</si>
  <si>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</si>
  <si>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</si>
  <si>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</si>
  <si>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</si>
  <si>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</si>
  <si>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</si>
  <si>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</si>
  <si>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</si>
  <si>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</si>
  <si>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</si>
  <si>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</si>
  <si>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</si>
  <si>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</si>
  <si>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</si>
  <si>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</si>
  <si>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</si>
  <si>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</si>
  <si>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</si>
  <si>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</si>
  <si>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</si>
  <si>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</si>
  <si>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</si>
  <si>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</si>
  <si>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</si>
  <si>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</si>
  <si>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</si>
  <si>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</si>
  <si>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</si>
  <si>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</si>
  <si>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</si>
  <si>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</si>
  <si>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</si>
  <si>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</si>
  <si>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</si>
  <si>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</si>
  <si>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</si>
  <si>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</si>
  <si>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</si>
  <si>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</si>
  <si>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</si>
  <si>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</si>
  <si>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</si>
  <si>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</si>
  <si>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</si>
  <si>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</si>
  <si>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</si>
  <si>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</si>
  <si>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</si>
  <si>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</si>
  <si>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</si>
  <si>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</si>
  <si>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</si>
  <si>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</si>
  <si>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</si>
  <si>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</si>
  <si>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</si>
  <si>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</si>
  <si>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</si>
  <si>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</si>
  <si>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</si>
  <si>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</si>
  <si>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</si>
  <si>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</si>
  <si>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</si>
  <si>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</si>
  <si>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</si>
  <si>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</si>
  <si>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</si>
  <si>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</si>
  <si>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</si>
  <si>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</si>
  <si>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</si>
  <si>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</si>
  <si>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</si>
  <si>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</si>
  <si>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</si>
  <si>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</si>
  <si>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</si>
  <si>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</si>
  <si>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</si>
  <si>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</si>
  <si>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</si>
  <si>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</si>
  <si>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</si>
  <si>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</si>
  <si>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</si>
  <si>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</si>
  <si>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</si>
  <si>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</si>
  <si>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</si>
  <si>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</si>
  <si>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</si>
  <si>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</si>
  <si>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</si>
  <si>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</si>
  <si>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</si>
  <si>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</si>
  <si>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</si>
  <si>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</si>
  <si>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</si>
  <si>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</si>
  <si>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</si>
  <si>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</si>
  <si>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</si>
  <si>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</si>
  <si>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</si>
  <si>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</si>
  <si>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</si>
  <si>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</si>
  <si>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</si>
  <si>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</si>
  <si>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</si>
  <si>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</si>
  <si>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</si>
  <si>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</si>
  <si>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</si>
  <si>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</si>
  <si>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</si>
  <si>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</si>
  <si>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</si>
  <si>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</si>
  <si>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</si>
  <si>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</si>
  <si>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</si>
  <si>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</si>
  <si>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</si>
  <si>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</si>
  <si>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</si>
  <si>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</si>
  <si>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</si>
  <si>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</si>
  <si>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</si>
  <si>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</si>
  <si>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</si>
  <si>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</si>
  <si>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</si>
  <si>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</si>
  <si>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</si>
  <si>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</si>
  <si>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</si>
  <si>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</si>
  <si>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</si>
  <si>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</si>
  <si>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</si>
  <si>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</si>
  <si>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</si>
  <si>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</si>
  <si>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</si>
  <si>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</si>
  <si>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</si>
  <si>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</si>
  <si>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</si>
  <si>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</si>
  <si>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</si>
  <si>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</si>
  <si>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</si>
  <si>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</si>
  <si>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</si>
  <si>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</si>
  <si>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</si>
  <si>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</si>
  <si>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</si>
  <si>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</si>
  <si>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</si>
  <si>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</si>
  <si>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</si>
  <si>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</si>
  <si>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</si>
  <si>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</si>
  <si>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</si>
  <si>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</si>
  <si>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</si>
  <si>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</si>
  <si>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</si>
  <si>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</si>
  <si>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PCM-20251005-00002598</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</si>
  <si>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</si>
  <si>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</si>
  <si>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</si>
  <si>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</si>
  <si>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</si>
  <si>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</si>
  <si>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</si>
  <si>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</si>
  <si>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</si>
  <si>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</si>
  <si>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</si>
  <si>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</si>
  <si>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</si>
  <si>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</si>
  <si>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</si>
  <si>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</si>
  <si>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</si>
  <si>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</si>
  <si>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</si>
  <si>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PCM-20251005-00002424</t>
  </si>
  <si>
    <t xml:space="preserve">3G down // PG Connected link restored </t>
  </si>
  <si>
    <t>PCM-20251005-00002549</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</si>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</sst>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 totalsRowShown="0" headerRowDxfId="48" dataDxfId="47" headerRowBorderDxfId="45" tableBorderDxfId="46" totalsRowBorderDxfId="44">
  <autoFilter ref="A1:L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6" totalsRowShown="0" headerRowDxfId="15" dataDxfId="14" headerRowBorderDxfId="12" tableBorderDxfId="13">
  <autoFilter ref="A1:L2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272.85382210648095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45935.802248032407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45935.802248032407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45935.802248032407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45935.802248032407</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45935.802247685184</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45935.802247685184</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45935.802248032407</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45935.802248032407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45935.802248032407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45935.802248032407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45935.802248032407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45935.802248032407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45935.802248032407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45935.802248032407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45935.802248032407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45935.802248032407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45935.802248032407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45935.802248032407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45935.802248032407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45935.802248032407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45935.802248032407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45935.802248032407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45935.802248032407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45935.802248032407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45935.802248032407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45935.802248032407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45935.802248032407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45935.802248032407</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244.15046527777304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129.07516435185244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110.80240972222236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0.37012962962762685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0.22076620370353339</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22569</v>
      </c>
      <c r="E8" s="131" t="s">
        <v>38964</v>
      </c>
      <c r="F8" s="132">
        <v>45935.782337962963</v>
      </c>
      <c r="G8" s="133">
        <f ca="1">IFERROR(NOW()-F8,"-")</f>
        <v>1.9909722221200354E-2</v>
      </c>
      <c r="H8" s="132">
        <v>45935.770532407405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45935.802247685184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45935.802247685184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45935.802247685184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45935.802247685184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45935.802247685184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45935.802247685184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45935.802247685184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45935.802247685184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45935.802247685184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45935.802247685184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45935.802247685184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45935.802247685184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45935.802247685184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45935.802247685184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45935.802247685184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45935.802247685184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45935.802247685184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45935.802247685184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45935.802247685184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45935.802247685184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45935.802247685184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45935.802247685184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45935.802247685184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45935.802247685184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45935.802247685184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45935.802247685184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45935.802247685184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45935.802247685184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45935.802247685184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45935.802247685184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45935.802247685184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45935.802247685184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45935.802247685184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45935.802247685184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45935.802247685184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45935.802247685184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45935.802247685184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45935.802247685184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45935.802247685184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45935.802247685184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45935.802247685184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45935.802247685184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45935.802247685184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45935.802247685184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45935.802247685184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45935.802247685184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45935.802247685184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45935.802247685184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45935.802247685184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45935.802247685184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45935.802247685184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45935.802247685184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45935.802247685184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45935.802247685184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45935.802247685184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45935.802247685184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45935.802247685184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45935.802247685184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45935.802247685184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45935.802247685184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45935.802247685184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45935.802247685184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45935.802247685184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45935.802247685184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45935.802247685184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45935.802247685184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45935.802247685184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45935.802247685184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45935.802247685184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45935.802247685184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45935.802247685184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45935.802247685184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45935.802247685184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45935.802247685184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45935.802247685184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45935.802247685184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45935.802247685184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45935.802247685184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45935.802247685184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45935.802247685184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45935.802247685184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45935.802247685184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45935.802247685184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45935.802247685184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45935.802247685184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45935.802247685184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45935.802247685184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45935.802247685184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45935.802247685184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45935.802247685184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45935.802247685184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45935.802247685184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45935.802247685184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45935.802247685184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45935.802247685184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45935.802247685184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45935.802247685184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45935.802247685184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45935.802247685184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45935.802247685184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45935.802247685184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45935.802247685184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45935.802247685184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45935.802247685184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45935.802247685184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45935.802247685184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45935.802247685184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45935.802247685184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45935.802247685184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45935.802247685184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45935.802247685184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45935.802247685184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45935.802247685184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45935.802247685184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45935.802247685184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45935.802247685184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45935.802247685184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45935.802247685184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45935.802247685184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45935.802247685184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45935.802247685184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45935.802247685184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45935.802247685184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45935.802247685184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45935.802247685184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45935.802247685184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45935.802247685184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45935.802247685184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45935.802247685184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45935.802247685184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45935.802247685184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45935.802247685184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45935.802247685184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45935.802247685184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45935.802247685184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45935.802247685184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45935.802247685184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45935.802247685184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45935.802247685184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45935.802247685184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45935.802247685184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45935.802247685184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45935.802247685184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45935.802247685184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45935.802247685184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45935.802247685184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45935.802247685184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45935.802247685184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45935.802247685184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45935.802247685184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45935.802247685184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45935.802247685184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45935.802247685184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45935.802247685184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45935.802247685184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45935.802247685184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45935.802247685184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45935.802247685184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45935.802247685184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45935.802247685184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45935.802247685184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45935.802247685184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45935.802247685184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45935.802247685184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45935.802247685184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45935.802247685184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45935.802247685184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45935.802247685184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45935.802247685184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45935.802247685184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45935.802247685184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45935.802247685184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45935.802247685184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45935.802247685184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45935.802247685184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45935.802247685184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45935.802247685184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45935.802247685184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45935.802247685184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45935.802247685184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45935.802247685184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45935.802247685184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45935.802247685184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45935.802247685184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45935.802247685184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45935.802247685184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45935.802247685184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45935.802247685184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45935.802247685184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45935.802247685184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45935.802247685184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45935.802247685184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45935.802247685184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45935.802247685184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45935.802247685184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45935.802247685184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45935.802247685184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45935.802247685184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45935.802247685184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45935.802247685184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45935.802247685184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45935.802247685184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45935.802247685184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45935.802247685184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45935.802247685184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45935.802247685184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45935.802247685184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45935.802247685184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45935.802247685184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45935.802247685184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45935.802247685184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45935.802247685184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45935.802247685184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45935.802247685184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45935.802247685184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45935.802247685184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45935.802247685184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45935.802247685184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45935.802247685184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45935.802247685184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45935.802247685184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45935.802247685184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45935.802247685184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45935.802247685184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45935.802247685184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45935.802247685184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45935.802247685184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45935.802247685184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45935.802247685184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45935.802247685184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45935.802247685184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45935.802247685184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45935.802247685184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45935.802247685184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45935.802247685184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45935.802247685184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45935.802247685184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45935.802247685184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45935.802247685184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45935.802247685184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45935.802247685184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45935.802247685184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45935.802247685184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45935.802247685184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45935.802247685184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45935.802247685184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45935.802247685184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45935.802247685184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45935.802247685184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45935.802247685184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45935.802247685184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45935.802247685184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45935.802247685184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45935.802247685184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45935.802247685184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45935.802247685184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45935.802247685184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45935.802247685184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45935.802247685184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45935.802247685184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45935.802247685184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45935.802247685184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45935.802247685184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45935.802247685184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45935.802247685184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45935.802247685184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45935.802247685184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45935.802247685184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45935.802247685184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45935.802247685184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45935.802247685184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45935.802247685184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45935.802247685184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45935.802247685184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45935.802247685184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45935.802247685184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45935.802247685184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45935.802247685184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45935.802247685184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45935.802247685184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45935.802247685184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45935.802247685184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45935.802247685184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45935.802247685184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45935.802247685184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45935.802247685184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45935.802248032407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45935.802248032407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45935.802248032407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45935.802248032407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45935.802248032407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45935.802248032407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45935.802248032407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45935.802248032407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45935.802248032407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45935.802248032407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45935.802248032407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45935.802248032407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45935.802248032407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45935.802248032407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45935.802248032407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45935.802248032407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45935.802248032407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45935.802248032407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45935.802248032407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45935.802248032407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45935.802248032407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45935.802248032407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45935.802248032407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45935.802248032407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45935.802248032407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45935.802248032407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45935.802248032407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45935.802248032407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45935.802248032407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45935.802248032407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45935.802248032407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45935.802248032407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45935.802248032407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45935.802248032407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45935.802248032407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45935.802248032407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45935.802248032407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45935.802248032407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45935.802248032407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45935.802248032407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45935.802248032407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45935.802248032407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45935.802248032407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45935.802248032407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45935.802248032407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45935.802248032407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45935.802248032407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45935.802248032407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45935.802248032407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45935.802248032407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45935.802248032407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45935.802248032407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45935.802248032407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45935.802248032407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45935.802248032407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45935.802248032407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45935.802248032407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45935.802248032407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45935.802248032407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45935.802248032407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45935.802248032407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45935.802248032407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45935.802248032407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45935.802248032407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45935.802248032407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45935.802248032407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45935.802248032407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45935.802248032407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45935.802248032407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45935.802248032407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45935.802248032407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45935.802248032407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45935.802248032407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45935.802248032407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45935.802248032407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45935.802248032407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45935.802248032407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45935.802248032407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45935.802248032407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45935.802248032407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45935.802248032407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45935.802248032407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45935.802248032407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45935.802248032407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45935.802248032407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45935.802248032407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45935.802248032407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45935.802248032407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45935.802248032407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45935.802248032407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45935.802248032407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45935.802248032407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45935.802248032407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45935.802248032407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45935.802248032407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45935.802248032407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45935.802248032407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45935.802248032407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45935.802248032407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45935.802248032407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45935.802248032407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45935.802248032407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45935.802248032407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45935.802248032407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45935.802248032407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45935.802248032407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45935.802248032407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45935.802248032407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45935.802248032407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45935.802248032407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45935.802248032407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45935.802248032407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45935.802248032407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45935.802248032407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45935.802248032407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45935.802248032407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45935.802248032407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45935.802248032407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45935.802248032407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45935.802248032407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45935.802248032407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45935.802248032407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45935.802248032407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45935.802248032407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45935.802248032407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45935.802248032407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45935.802248032407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45935.802248032407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45935.802248032407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45935.802248032407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45935.802248032407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45935.802248032407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45935.802248032407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45935.802248032407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45935.802248032407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45935.802248032407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45935.802248032407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45935.802248032407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45935.802248032407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45935.802248032407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45935.802248032407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45935.802248032407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45935.802248032407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45935.802248032407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45935.802248032407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45935.802248032407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45935.802248032407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45935.802248032407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45935.802248032407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45935.802248032407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45935.802248032407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45935.802248032407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45935.802248032407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45935.802248032407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45935.802248032407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45935.802248032407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45935.802248032407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45935.802248032407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45935.802248032407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45935.802248032407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45935.802248032407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45935.802248032407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45935.802248032407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45935.802248032407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45935.802248032407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45935.802248032407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45935.802248032407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45935.802248032407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45935.802248032407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45935.802248032407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45935.802248032407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45935.802248032407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45935.802248032407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45935.802248032407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45935.802248032407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45935.802248032407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45935.802248032407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45935.802248032407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45935.802248032407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45935.802248032407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45935.802248032407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45935.802248032407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45935.802248032407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45935.802248032407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45935.802248032407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45935.802248032407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45935.802248032407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45935.802248032407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45935.802248032407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45935.802248032407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45935.802248032407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45935.802248032407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45935.802248032407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45935.802248032407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45935.802248032407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45935.802248032407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45935.802248032407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45935.802248032407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45935.802248032407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45935.802248032407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45935.802248032407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45935.802248032407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45935.802248032407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45935.802248032407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45935.802248032407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45935.802248032407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45935.802248032407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45935.802248032407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45935.802248032407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45935.802248032407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45935.802248032407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45935.802248032407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45935.802248032407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45935.802248032407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45935.802248032407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45935.802248032407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45935.802248032407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45935.802248032407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45935.802248032407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45935.802248032407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45935.802248032407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45935.802248032407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45935.802248032407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45935.802248032407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45935.802248032407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45935.802248032407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45935.802248032407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45935.802248032407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45935.802248032407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45935.802248032407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45935.802248032407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45935.802248032407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45935.802248032407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45935.802248032407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45935.802248032407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45935.802248032407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45935.802248032407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45935.802248032407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45935.802248032407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45935.802248032407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45935.802248032407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45935.802248032407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45935.802248032407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45935.802248032407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45935.802248032407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45935.802248032407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45935.802248032407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45935.802248032407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45935.802248032407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45935.802248032407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45935.802248032407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45935.802248032407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45935.802248032407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45935.802248032407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45935.802248032407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45935.802248032407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45935.802248032407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45935.802248032407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45935.802248032407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45935.802248032407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45935.802248032407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45935.802248032407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45935.802248032407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45935.802248032407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45935.802248032407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45935.802248032407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45935.802248032407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45935.802248032407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45935.802248032407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45935.802248032407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45935.802248032407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45935.802248032407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45935.802248032407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45935.802248032407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45935.802248032407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45935.802248032407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45935.802248032407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45935.802248032407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45935.802248032407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45935.802248032407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45935.802248032407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45935.802248032407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45935.802248032407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45935.802248032407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45935.802248032407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45935.802248032407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45935.802248032407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45935.802248032407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45935.802248032407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45935.802248032407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45935.802248032407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45935.802248032407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45935.802248032407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45935.802248032407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45935.802248032407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45935.802248032407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45935.802248032407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45935.802248032407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45935.802248032407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45935.802248032407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45935.802248032407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45935.802248032407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45935.802248032407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45935.802248032407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45935.802248032407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45935.802248032407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45935.802248032407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45935.802248032407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45935.802248032407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45935.802248032407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45935.802248032407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45935.802248032407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45935.802248032407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45935.802248032407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45935.802248032407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45935.802248032407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45935.802248032407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45935.802248032407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45935.802248032407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45935.802248032407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45935.802248032407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45935.802248032407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45935.802248032407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45935.802248032407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45935.802248032407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45935.802248032407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45935.802248032407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45935.802248032407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45935.802248032407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45935.802248032407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45935.802248032407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45935.802248032407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45935.802248032407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45935.802248032407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45935.802248032407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45935.802248032407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45935.802248032407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45935.802248032407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45935.802248032407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45935.802248032407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45935.802248032407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45935.802248032407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45935.802248032407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45935.802248032407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45935.802248032407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45935.802248032407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45935.802248032407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45935.802248032407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45935.802248032407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45935.802248032407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45935.802248032407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45935.802248032407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45935.802248032407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45935.802248032407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45935.802248032407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45935.802248032407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45935.802248032407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45935.802248032407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45935.802248032407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45935.802248032407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45935.802248032407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45935.802248032407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45935.802248032407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45935.802248032407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45935.802248032407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45935.802248032407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45935.802248032407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45935.802248032407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45935.802248032407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45935.802248032407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45935.802248032407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45935.802248032407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45935.802248032407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45935.802248032407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45935.802248032407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45935.802248032407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45935.802248032407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45935.802248032407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45935.802248032407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45935.802248032407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45935.802248032407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45935.802248032407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45935.802248032407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45935.802248032407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45935.802248032407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45935.802248032407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45935.802248032407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45935.802248032407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45935.802248032407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45935.802248032407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45935.802248032407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45935.802248032407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45935.802248032407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45935.802248032407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45935.802248032407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45935.802248032407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45935.802248032407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45935.802248032407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45935.802248032407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45935.802248032407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45935.802248032407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45935.802248032407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45935.802248032407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45935.802248032407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45935.802248032407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45935.802248032407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45935.802248032407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45935.802248032407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45935.802248032407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45935.802248032407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45935.802248032407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45935.802248032407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45935.802248032407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45935.802248032407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45935.802248032407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45935.802248032407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45935.802248032407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45935.802248032407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45935.802248032407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45935.802248032407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45935.802248032407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45935.802248032407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45935.802248032407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45935.802248032407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45935.802248032407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45935.802248032407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45935.802248032407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45935.802248032407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45935.802248032407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45935.802248032407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45935.802248032407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45935.802248032407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45935.802248032407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45935.802248032407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45935.802248032407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45935.802248032407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45935.802248032407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45935.802248032407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45935.802248032407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45935.802248032407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45935.802248032407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45935.802248032407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45935.802248032407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45935.802248032407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45935.802248032407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45935.802248032407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45935.802248032407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45935.802248032407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45935.802248032407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45935.802248032407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45935.802248032407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45935.802248032407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45935.802248032407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45935.802248032407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45935.802248032407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45935.802248032407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45935.802248032407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45935.802248032407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45935.802248032407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45935.802248032407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45935.802248032407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45935.802248032407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45935.802248032407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45935.802248032407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45935.802248032407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45935.802248032407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45935.802248032407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45935.802248032407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45935.802248032407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45935.802248032407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45935.802248032407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45935.802248032407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45935.802248032407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45935.802248032407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45935.802248032407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45935.802248032407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45935.802248032407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45935.802248032407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45935.802248032407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45935.802248032407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45935.802248032407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45935.802248032407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45935.802248032407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45935.802248032407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45935.802248032407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45935.802248032407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45935.802248032407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45935.802248032407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45935.802248032407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45935.802248032407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45935.802248032407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45935.802248032407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45935.802248032407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45935.802248032407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45935.802248032407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45935.802248032407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45935.802248032407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45935.802248032407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45935.802248032407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45935.802248032407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45935.802248032407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45935.802248032407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45935.802248032407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45935.802248032407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45935.802248032407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45935.802248032407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45935.802248032407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45935.802248032407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45935.802248032407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45935.802248032407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45935.802248032407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45935.802248032407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45935.802248032407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45935.802248032407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45935.802248032407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45935.802248032407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45935.802248032407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45935.802248032407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45935.802248032407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45935.802248032407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45935.802248032407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45935.802248032407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45935.802248032407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45935.802248032407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45935.802248032407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45935.802248032407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45935.802248032407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45935.802248032407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45935.802248032407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45935.802248032407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45935.802248032407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45935.802248032407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45935.802248032407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45935.802248032407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45935.802248032407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45935.802248032407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45935.802248032407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45935.802248032407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45935.802248032407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45935.802248032407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45935.802248032407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45935.802248032407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45935.802248032407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45935.802248032407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45935.802248032407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45935.802248032407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45935.802248032407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45935.802248032407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45935.802248032407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45935.802248032407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45935.802248032407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45935.802248032407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45935.802248032407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45935.802248032407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45935.802248032407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45935.802248032407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45935.802248032407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45935.802248032407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45935.802248032407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45935.802248032407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45935.802248032407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45935.802248032407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45935.802248032407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45935.802248032407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45935.802248032407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45935.802248032407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45935.802248032407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45935.802248032407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45935.802248032407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45935.802248032407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45935.802248032407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45935.802248032407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45935.802248032407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45935.802248032407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45935.802248032407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45935.802248032407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45935.802248032407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45935.802248032407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45935.802248032407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45935.802248032407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45935.802248032407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45935.802248032407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45935.802248032407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45935.802248032407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45935.802248032407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45935.802248032407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45935.802248032407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45935.802248032407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45935.802248032407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45935.802248032407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45935.802248032407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45935.802248032407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45935.802248032407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45935.802248032407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45935.802248032407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45935.802248032407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45935.802248032407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45935.802248032407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45935.802248032407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45935.802248032407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45935.802248032407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45935.802248032407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45935.802248032407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45935.802248032407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45935.802248032407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45935.802248032407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45935.802248032407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45935.802248032407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45935.802248032407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45935.802248032407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45935.802248032407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45935.802248032407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45935.802248032407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45935.802248032407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45935.802248032407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45935.802248032407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45935.802248032407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45935.802248032407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45935.802248032407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45935.802248032407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45935.802248032407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45935.802248032407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45935.802248032407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45935.802248032407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45935.802248032407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45935.802248032407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45935.802248032407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45935.802248032407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45935.802248032407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45935.802248032407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45935.802248032407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45935.802248032407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45935.802248032407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45935.802248032407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45935.802248032407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45935.802248032407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45935.802248032407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45935.802248032407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45935.802248032407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45935.802248032407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45935.802248032407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45935.802248032407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45935.802248032407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45935.802248032407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45935.802248032407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45935.802248032407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45935.802248032407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45935.802248032407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45935.802248032407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45935.802248032407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45935.802248032407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45935.802248032407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45935.802248032407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45935.802248032407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45935.802248032407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45935.802248032407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45935.802248032407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45935.802248032407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45935.802248032407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45935.802248032407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45935.802248032407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45935.802248032407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45935.802248032407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45935.802248032407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45935.802248032407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45935.802248032407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45935.802248032407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45935.802248032407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45935.802248032407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45935.802248032407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45935.802248032407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45935.802248032407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45935.802248032407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45935.802248032407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45935.802248032407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45935.802248032407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45935.802248032407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45935.802248032407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45935.802248032407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45935.802248032407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45935.802248032407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45935.802248032407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45935.802248032407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45935.802248032407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45935.802248032407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45935.802248032407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45935.802248032407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45935.802248032407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45935.802248032407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45935.802248032407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45935.802248032407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45935.802248032407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45935.802248032407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45935.802248032407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45935.802248032407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45935.802248032407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45935.802248032407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45935.802248032407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45935.802248032407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45935.802248032407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45935.802248032407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45935.802248032407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45935.802248032407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45935.802248032407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45935.802248032407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45935.802248032407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45935.802248032407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45935.802248032407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45935.802248032407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45935.802248032407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45935.802248032407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45935.802248032407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45935.802248032407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45935.802248032407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45935.802248032407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45935.802248032407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45935.802248032407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45935.802248032407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45935.802248032407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45935.802248032407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45935.802248032407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45935.802248032407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45935.802248032407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45935.802248032407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45935.802248032407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45935.802248032407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45935.802248032407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45935.802248032407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45935.802248032407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45935.802248032407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45935.802248032407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45935.802248032407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45935.802248032407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45935.802248032407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45935.802248032407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45935.802248032407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45935.802248032407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45935.802248032407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45935.802248032407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45935.802248032407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45935.802248032407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45935.802248032407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45935.802248032407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45935.802248032407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45935.802248032407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45935.802248032407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45935.802248032407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45935.802248032407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45935.802248032407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45935.802248032407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45935.802248032407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45935.802248032407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45935.802248032407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45935.802248032407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45935.802248032407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45935.802248032407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45935.802248032407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45935.802248032407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45935.802248032407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45935.802248032407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45935.802248032407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45935.802248032407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45935.802248032407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45935.802248032407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45935.802248032407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45935.802248032407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45935.802248032407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45935.802248032407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45935.802248032407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45935.802248032407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45935.802248032407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45935.802248032407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45935.802248032407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45935.802248032407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45935.802248032407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45935.802248032407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45935.802248032407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45935.802248032407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45935.802248032407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45935.802248032407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45935.802248032407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45935.802248032407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45935.802248032407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45935.802248032407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45935.802248032407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45935.802248032407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45935.802248032407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45935.802248032407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45935.802248032407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45935.802248032407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45935.802248032407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45935.802248032407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45935.802248032407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45935.802248032407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45935.802248032407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45935.802248032407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45935.802248032407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45935.802248032407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45935.802248032407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45935.802248032407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45935.802248032407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45935.802248032407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45935.802248032407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45935.802248032407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45935.802248032407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45935.802248032407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45935.802248032407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45935.802248032407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45935.802248032407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45935.802248032407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45935.802248032407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45935.802248032407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45935.802248032407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45935.802248032407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45935.802248032407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45935.802248032407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45935.802248032407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45935.802248032407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45935.802248032407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45935.802248032407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45935.802248032407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45935.802248032407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45935.802248032407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45935.802248032407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45935.802248032407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45935.802248032407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45935.802248032407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45935.802248032407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45935.802248032407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45935.802248032407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45935.802248032407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45935.802248032407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45935.802248032407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45935.802248032407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45935.802248032407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45935.802248032407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45935.802248032407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45935.802248032407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45935.802248032407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45935.802248032407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45935.802248032407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45935.802248032407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45935.802248032407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45935.802248032407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45935.802248032407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45935.802248032407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45935.802248032407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45935.802248032407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45935.802248032407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45935.802248032407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45935.802248032407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45935.802248032407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45935.802248032407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45935.802248032407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45935.802248032407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45935.802248032407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45935.802248032407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45935.802248032407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45935.802248032407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45935.802248032407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45935.802248032407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45935.802248032407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45935.802248032407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45935.802248032407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45935.802248032407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45935.802248032407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45935.802248032407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45935.802248032407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45935.802248032407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45935.802248032407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45935.802248032407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45935.802248032407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45935.802248032407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45935.802248032407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45935.802248032407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45935.802248032407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45935.802248032407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45935.802248032407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45935.802248032407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45935.802248032407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45935.802248032407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45935.802248032407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45935.802248032407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45935.802248032407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45935.802248032407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45935.802248032407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45935.802248032407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45935.802248032407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45935.802248032407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45935.802248032407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45935.802248032407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45935.802248032407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45935.802248032407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45935.802248032407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45935.802248032407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45935.802248032407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45935.802248032407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45935.802248032407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45935.802248032407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45935.802248032407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45935.802248032407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45935.802248032407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45935.802248032407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45935.802248032407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45935.802248032407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45935.802248032407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45935.802248032407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45935.802248032407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45935.802248032407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45935.802248032407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45935.802248032407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45935.802248032407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45935.802248032407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45935.802248032407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45935.802248032407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45935.802248032407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45935.802248032407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45935.802248032407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45935.802248032407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45935.802248032407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45935.802248032407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45935.802248032407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45935.802248032407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45935.802248032407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45935.802248032407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45935.802248032407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45935.802248032407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45935.802248032407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45935.802248032407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45935.802248032407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45935.802248032407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45935.802248032407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45935.802248032407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45935.802248032407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45935.802248032407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45935.802248032407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45935.802248032407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45935.802248032407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45935.802248032407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45935.802248032407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45935.802248032407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45935.802248032407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45935.802248032407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45935.802248032407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45935.802248032407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45935.802248032407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45935.802248032407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45935.802248032407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45935.802248032407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45935.802248032407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45935.802248032407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45935.802248032407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45935.802248032407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45935.802248032407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45935.802248032407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45935.802248032407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45935.802248032407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45935.802248032407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45935.802248032407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45935.802248032407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45935.802248032407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45935.802248032407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45935.802248032407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45935.802248032407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45935.802248032407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45935.802248032407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45935.802248032407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45935.802248032407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45935.802248032407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45935.802248032407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45935.802248032407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45935.802248032407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45935.802248032407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45935.802248032407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45935.802248032407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45935.802248032407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45935.802248032407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45935.802248032407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45935.802248032407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45935.802248032407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45935.802248032407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45935.802248032407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45935.802248032407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45935.802248032407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45935.802248032407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45935.802248032407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45935.802248032407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45935.802248032407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45935.802248032407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45935.802248032407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45935.802248032407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45935.802248032407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45935.802248032407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45935.802248032407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45935.802248032407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45935.802248032407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45935.802248032407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45935.802248032407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45935.802248032407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45935.802248032407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45935.802248032407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45935.802248032407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45935.802248032407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45935.802248032407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45935.802248032407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45935.802248032407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45935.802248032407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45935.802248032407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45935.802248032407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45935.802248032407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45935.802248032407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45935.802248032407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45935.802248032407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45935.802248032407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45935.802248032407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45935.802248032407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45935.802248032407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45935.802248032407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45935.802248032407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45935.802248032407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45935.802248032407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45935.802248032407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45935.802248032407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45935.802248032407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45935.802248032407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45935.802248032407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45935.802248032407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45935.802248032407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45935.802248032407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45935.802248032407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45935.802248032407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45935.802248032407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45935.802248032407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45935.802248032407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45935.802248032407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45935.802248032407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45935.802248032407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45935.802248032407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45935.802248032407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45935.802248032407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45935.802248032407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45935.802248032407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45935.802248032407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45935.802248032407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45935.802248032407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45935.802248032407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45935.802248032407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45935.802248032407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45935.802248032407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45935.802248032407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45935.802248032407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45935.802248032407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45935.802248032407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45935.802248032407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45935.802248032407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45935.802248032407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45935.802248032407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45935.802248032407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45935.802248032407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45935.802248032407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45935.802248032407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45935.802248032407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45935.802248032407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45935.802248032407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45935.802248032407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45935.802248032407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45935.802248032407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45935.802248032407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45935.802248032407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45935.802248032407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45935.802248032407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45935.802248032407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45935.802248032407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45935.802248032407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45935.802248032407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45935.802248032407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45935.802248032407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45935.802248032407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45935.802248032407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45935.802248032407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45935.802248032407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45935.802248032407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45935.802248032407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45935.802248032407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45935.802248032407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45935.802248032407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45935.802248032407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45935.802248032407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45935.802248032407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45935.802248032407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45935.802248032407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45935.802248032407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45935.802248032407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45935.802248032407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45935.802248032407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45935.802248032407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45935.802248032407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45935.802248032407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45935.802248032407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45935.802248032407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45935.802248032407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45935.802248032407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45935.802248032407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45935.802248032407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45935.802248032407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45935.802248032407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45935.802248032407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45935.802248032407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45935.802248032407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45935.802248032407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45935.802248032407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45935.802248032407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45935.802248032407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45935.802248032407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45935.802248032407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45935.802248032407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45935.802248032407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45935.802248032407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45935.802248032407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45935.802248032407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45935.802248032407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45935.802248032407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45935.802248032407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45935.802248032407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45935.802248032407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45935.802248032407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45935.802248032407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45935.802248032407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45935.802248032407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45935.802248032407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45935.802248032407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45935.802248032407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45935.802248032407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45935.802248032407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45935.802248032407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45935.802248032407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45935.802248032407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45935.802248032407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45935.802248032407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45935.802248032407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45935.802248032407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45935.802248032407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45935.802248032407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45935.802248032407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45935.802248032407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45935.802248032407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45935.802248032407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45935.802248032407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45935.802248032407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45935.802248032407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45935.802248032407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45935.802248032407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45935.802248032407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45935.802248032407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45935.802248032407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45935.802248032407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45935.802248032407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45935.802248032407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45935.802248032407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45935.802248032407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45935.802248032407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45935.802248032407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45935.802248032407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45935.802248032407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45935.802248032407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45935.802248032407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45935.802248032407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45935.802248032407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45935.802248032407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45935.802248032407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45935.802248032407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45935.802248032407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45935.802248032407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45935.802248032407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45935.802248032407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45935.802248032407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45935.802248032407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45935.802248032407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45935.802248032407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45935.802248032407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45935.802248032407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45935.802248032407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45935.802248032407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45935.802248032407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45935.802248032407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45935.802248032407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45935.802248032407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45935.802248032407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45935.802248032407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45935.802248032407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45935.802248032407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45935.802248032407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45935.802248032407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45935.802248032407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45935.802248032407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45935.802248032407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45935.802248032407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45935.802248032407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45935.802248032407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45935.802248032407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45935.802248032407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45935.802248032407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45935.802248032407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45935.802248032407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45935.802248032407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45935.802248032407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45935.802248032407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45935.802248032407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45935.802248032407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45935.802248032407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45935.802248032407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45935.802248032407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45935.802248032407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45935.802248032407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232.32153009258764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0.64530324073712109</v>
      </c>
      <c r="H3" s="113">
        <v>45935.07104166667</v>
      </c>
      <c r="I3" s="110" t="str">
        <f>IFERROR(VLOOKUP(D3,DB!A:F,6,0),"")</f>
        <v>Generator-SG</v>
      </c>
      <c r="J3" s="110" t="str">
        <f>IFERROR(VLOOKUP(D3,DB!A:G,7,0),"")</f>
        <v>Good</v>
      </c>
      <c r="K3" s="115" t="s">
        <v>39061</v>
      </c>
      <c r="L3" s="107" t="str">
        <f>IFERROR(VLOOKUP(D3,DB!A:I,9,0),"")</f>
        <v>Latis</v>
      </c>
    </row>
    <row r="4" spans="1:16" s="127" customFormat="1" ht="15" customHeight="1">
      <c r="A4" s="110" t="s">
        <v>39062</v>
      </c>
      <c r="B4" s="110" t="str">
        <f>IFERROR(VLOOKUP(D4,DB!A:K,11,0),"")</f>
        <v>R4</v>
      </c>
      <c r="C4" s="111">
        <v>3</v>
      </c>
      <c r="D4" s="107" t="s">
        <v>35137</v>
      </c>
      <c r="E4" s="112" t="s">
        <v>38964</v>
      </c>
      <c r="F4" s="113">
        <v>45935.523263888892</v>
      </c>
      <c r="G4" s="114">
        <f ca="1">IFERROR(NOW()-F4,"")</f>
        <v>0.2789837962918682</v>
      </c>
      <c r="H4" s="113">
        <v>45935.516099537039</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45935.802247685184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45935.802247685184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45935.802247685184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45935.802247685184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45935.802247685184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45935.802247685184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45935.802247685184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45935.802247685184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45935.802247685184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45935.802247685184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45935.802247685184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45935.802247685184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45935.802247685184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45935.802247685184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45935.802247685184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45935.802247685184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45935.802247685184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45935.802247685184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45935.802247685184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45935.802247685184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45935.802247685184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45935.802247685184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45935.802247685184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45935.802247685184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45935.802247685184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45935.802247685184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45935.802247685184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45935.802247685184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45935.802247685184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45935.802247685184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45935.802247685184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45935.802247685184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45935.802247685184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45935.802247685184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45935.802247685184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45935.802247685184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45935.802247685184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45935.802247685184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45935.802247685184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45935.802247685184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45935.802247685184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45935.802247685184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45935.802247685184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45935.802247685184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45935.802247685184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45935.802247685184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45935.802247685184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45935.802247685184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45935.802247685184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45935.802247685184</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43.970187847218767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9.6133703703671927</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c r="E4" s="37"/>
      <c r="F4" s="38"/>
      <c r="G4" s="39">
        <f ca="1">IFERROR(NOW()-F4,"-")</f>
        <v>45935.802247685184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45935.802247685184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45935.802247685184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45935.802247685184</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45935.802247685184</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45935.802247685184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45935.802247685184</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45935.802247685184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45935.802247685184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45935.802247685184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45935.802247685184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45935.802247685184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45935.802247685184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45935.802247685184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45935.802247685184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45935.802247685184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45935.802247685184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45935.802247685184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45935.802247685184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45935.802247685184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45935.802247685184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45935.802247685184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45935.802247685184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45935.802247685184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45935.802247685184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45935.802247685184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45935.802247685184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45935.802247685184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45935.802247685184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45935.802247685184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45935.802247685184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45935.802247685184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45935.802247685184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45935.802247685184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45935.802247685184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45935.802247685184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45935.802247685184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45935.802247685184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45935.802247685184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45935.802247685184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45935.802247685184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45935.802247685184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45935.802247685184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45935.802247685184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45935.802247685184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45935.802247685184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45935.802247685184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45935.802247685184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45935.802247685184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45935.802247685184</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45935.802247685184</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45935.802247685184</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45935.802247685184</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45935.802247685184</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45935.802247685184</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45935.802247685184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45935.802247685184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45935.802247685184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45935.802247685184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45935.802247685184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45935.802247685184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45935.802247685184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45935.802247685184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45935.802247685184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45935.802247685184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45935.802247685184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45935.802247685184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45935.802247685184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45935.802247685184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45935.802247685184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45935.802247685184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45935.802247685184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45935.802247685184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45935.802247685184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45935.802247685184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45935.802247685184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45935.802247685184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45935.802247685184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45935.802247685184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45935.802247685184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45935.802247685184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45935.802247685184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45935.802247685184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45935.802247685184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45935.802247685184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45935.802247685184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45935.802247685184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45935.802247685184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45935.802247685184</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45935.802247685184</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45935.802247685184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45935.802247685184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45935.802247685184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45935.802247685184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45935.802247685184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45935.802247685184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45935.802247685184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45935.802247685184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45935.802247685184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45935.802247685184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45935.802247685184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45935.802247685184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45935.802247685184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45935.802247685184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45935.802247685184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45935.802247685184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45935.802247685184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45935.802247685184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45935.802247685184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45935.802247685184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45935.802247685184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45935.802247685184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45935.802247685184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45935.802247685184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45935.802247685184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45935.802247685184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45935.802247685184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45935.802247685184</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45935.802247685184</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45935.802247685184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45935.802247685184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45935.802247685184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45935.802247685184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45935.802247685184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45935.802247685184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45935.802247685184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45935.802247685184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45935.802247685184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45935.802247685184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45935.802247685184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45935.802247685184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45935.802247685184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45935.802247685184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45935.802247685184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45935.802247685184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45935.802247685184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45935.802247685184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45935.802247685184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45935.802247685184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45935.802247685184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45935.802247685184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45935.802247685184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45935.802247685184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45935.802247685184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45935.802247685184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45935.802247685184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45935.802247685184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45935.802247685184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45935.802247685184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45935.802247685184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45935.802247685184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45935.802247685184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45935.802247685184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45935.802247685184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45935.802247685184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45935.802247685184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45935.802247685184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45935.802247685184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45935.802247685184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45935.802247685184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45935.802247685184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45935.802247685184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45935.802247685184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45935.802247685184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45935.802247685184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45935.802247685184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45935.802247685184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45935.802247685184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45935.802247685184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45935.802247685184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45935.802247685184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45935.802247685184</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45935.802247685184</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6"/>
  <sheetViews>
    <sheetView tabSelected="1" workbookViewId="0">
      <selection activeCell="A7" sqref="A7:X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9.0294004629613482</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45935.802247916668</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1.9212754629625124</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0.86000231481011724</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0.20323148147872416</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1</v>
      </c>
      <c r="D7" s="120" t="s">
        <v>32435</v>
      </c>
      <c r="E7" s="123" t="s">
        <v>38964</v>
      </c>
      <c r="F7" s="124">
        <v>45935.698148148149</v>
      </c>
      <c r="G7" s="89">
        <f ca="1">IFERROR(NOW()-F7,"-")</f>
        <v>0.10409976851951797</v>
      </c>
      <c r="H7" s="124">
        <v>45935.692256944443</v>
      </c>
      <c r="I7" s="120" t="str">
        <f>IFERROR(VLOOKUP(D7,DB!A:F,6,0),"")</f>
        <v>SCECO</v>
      </c>
      <c r="J7" s="120" t="str">
        <f>IFERROR(VLOOKUP(D7,DB!A:G,7,0),"")</f>
        <v>Good</v>
      </c>
      <c r="K7" s="125" t="s">
        <v>39077</v>
      </c>
      <c r="L7" s="126" t="str">
        <f>IFERROR(VLOOKUP(D7,DB!A:I,9,0),"")</f>
        <v>Latis</v>
      </c>
    </row>
    <row r="8" spans="1:16383" ht="31.5" customHeight="1">
      <c r="A8" s="121" t="s">
        <v>39078</v>
      </c>
      <c r="B8" s="120" t="str">
        <f>IFERROR(VLOOKUP(D8,DB!A:K,11,0),"")</f>
        <v>R6</v>
      </c>
      <c r="C8" s="122">
        <v>2</v>
      </c>
      <c r="D8" s="120" t="s">
        <v>38905</v>
      </c>
      <c r="E8" s="137" t="s">
        <v>38964</v>
      </c>
      <c r="F8" s="124">
        <v>45935.748842592591</v>
      </c>
      <c r="G8" s="89">
        <f ca="1">IFERROR(NOW()-F8,"-")</f>
        <v>5.3405324077175464E-2</v>
      </c>
      <c r="H8" s="124">
        <v>45935.731712962966</v>
      </c>
      <c r="I8" s="120" t="str">
        <f>IFERROR(VLOOKUP(D8,DB!A:F,6,0),"")</f>
        <v>SCECO</v>
      </c>
      <c r="J8" s="120" t="str">
        <f>IFERROR(VLOOKUP(D8,DB!A:G,7,0),"")</f>
        <v>Vandalized</v>
      </c>
      <c r="K8" s="125" t="s">
        <v>39079</v>
      </c>
      <c r="L8" s="126" t="str">
        <f>IFERROR(VLOOKUP(D8,DB!A:I,9,0),"")</f>
        <v>Latis</v>
      </c>
    </row>
    <row r="9" spans="1:16383" ht="31.5" customHeight="1">
      <c r="A9" s="121"/>
      <c r="B9" s="120" t="str">
        <f>IFERROR(VLOOKUP(D9,DB!A:K,11,0),"")</f>
        <v/>
      </c>
      <c r="C9" s="122"/>
      <c r="D9" s="120"/>
      <c r="E9" s="123"/>
      <c r="F9" s="124"/>
      <c r="G9" s="89">
        <f ca="1">IFERROR(NOW()-F9,"-")</f>
        <v>45935.802248032407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45935.802248032407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45935.802248032407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45935.802248032407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45935.802248032407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45935.802248032407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45935.802248032407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45935.802248032407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45935.802248032407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45935.802248032407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45935.802248032407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45935.802248032407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45935.802248032407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45935.802248032407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45935.802248032407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45935.802248032407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45935.802248032407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45935.802248032407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45935.802248032407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45935.802248032407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45935.802248032407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45935.802248032407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45935.802248032407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45935.802248032407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45935.802248032407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45935.802248032407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45935.802248032407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45935.802248032407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45935.802248032407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45935.802248032407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45935.802248032407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45935.802248032407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45935.802248032407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45935.802248032407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45935.802248032407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45935.802248032407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45935.802248032407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45935.802248032407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45935.802248032407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45935.802248032407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45935.802248032407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45935.802248032407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45935.802248032407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45935.802248032407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45935.802248032407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45935.802248032407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45935.802248032407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45935.802248032407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45935.802248032407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45935.802248032407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45935.802248032407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45935.802248032407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45935.802248032407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45935.802248032407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45935.802248032407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45935.802248032407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45935.802248032407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45935.802248032407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45935.802248032407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45935.802248032407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45935.802248032407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45935.802248032407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45935.802248032407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45935.802248032407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45935.802248032407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45935.802248032407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45935.802248032407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45935.802248032407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45935.802248032407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45935.802248032407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45935.802248032407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45935.802248032407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45935.802248032407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45935.802248032407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45935.802248032407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45935.802248032407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45935.802248032407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45935.802248032407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45935.802248032407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45935.802248032407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45935.802248032407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45935.802248032407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45935.802248032407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45935.802248032407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45935.802248032407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45935.802248032407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45935.802248032407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45935.802248032407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45935.802248032407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45935.802248032407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45935.802248032407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45935.802248032407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45935.802248032407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45935.802248032407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45935.802248032407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45935.802248032407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45935.802248032407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45935.802248032407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45935.802248032407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45935.802248032407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45935.802248032407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45935.802248032407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45935.802248032407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45935.802248032407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45935.802248032407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45935.802248032407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45935.802248032407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45935.802248032407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45935.802248032407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45935.802248032407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45935.802248032407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45935.802248032407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45935.802248032407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45935.802248032407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45935.802248032407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45935.802248032407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45935.802248032407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45935.802248032407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45935.802248032407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45935.802248032407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45935.802248032407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45935.802248032407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45935.802248032407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45935.802248032407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45935.802248032407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45935.802248032407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45935.802248032407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45935.802248032407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45935.802248032407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45935.802248032407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45935.802248032407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45935.802248032407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45935.802248032407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45935.802248032407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45935.802248032407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45935.802248032407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45935.802248032407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45935.802248032407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45935.802248032407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45935.802248032407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45935.802248032407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45935.802248032407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45935.802248032407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45935.802248032407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45935.802248032407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45935.802248032407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45935.802248032407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45935.802248032407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45935.802248032407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45935.802248032407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45935.802248032407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45935.802248032407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45935.802248032407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45935.802248032407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45935.802248032407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45935.802248032407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45935.802248032407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45935.802248032407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45935.802248032407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45935.802248032407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45935.802248032407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45935.802248032407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45935.802248032407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45935.802248032407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45935.802248032407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45935.802248032407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45935.802248032407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45935.802248032407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45935.802248032407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45935.802248032407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45935.802248032407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45935.802248032407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45935.802248032407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45935.802248032407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45935.802248032407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45935.802248032407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45935.802248032407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45935.802248032407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45935.802248032407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45935.802248032407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45935.802248032407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45935.802248032407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45935.802248032407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45935.802248032407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45935.802248032407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45935.802248032407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45935.802248032407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45935.802248032407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45935.802248032407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45935.802248032407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45935.802248032407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45935.802248032407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45935.802248032407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45935.802248032407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45935.802248032407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45935.802248032407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45935.802248032407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45935.802248032407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45935.802248032407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45935.802248032407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45935.802248032407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45935.802248032407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45935.802248032407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45935.802248032407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45935.802248032407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45935.802248032407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45935.802248032407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45935.802248032407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45935.802248032407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45935.802248032407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45935.802248032407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45935.802248032407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45935.802248032407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45935.802248032407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45935.802248032407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45935.802248032407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45935.802248032407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45935.802248032407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45935.802248032407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45935.802248032407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45935.802248032407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45935.802248032407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45935.802248032407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45935.802248032407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45935.802248032407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45935.802248032407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45935.802248032407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45935.802248032407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45935.802248032407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45935.802248032407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45935.802248032407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45935.802248032407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45935.802248032407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45935.802248032407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45935.802248032407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45935.802248032407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45935.802248032407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45935.802248032407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45935.802248032407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45935.802248032407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45935.802248032407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45935.802248032407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45935.802248032407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45935.802248032407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45935.802248032407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45935.802248032407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45935.802248032407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45935.802248032407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45935.802248032407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45935.802248032407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45935.802248032407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45935.802248032407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45935.802248032407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45935.802248032407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45935.802248032407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45935.802248032407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45935.802248032407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45935.802248032407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45935.802248032407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45935.802248032407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45935.802248032407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45935.802248032407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45935.802248032407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45935.802248032407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45935.802248032407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45935.802248032407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45935.802248032407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45935.802248032407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45935.802248032407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45935.802248032407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45935.802248032407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45935.802248032407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45935.802248032407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45935.802248032407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45935.802248032407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45935.802248032407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45935.802248032407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45935.802248032407</v>
      </c>
      <c r="H286" s="124"/>
      <c r="I286" s="120" t="str">
        <f>IFERROR(VLOOKUP(D286,DB!A:F,6,0),"")</f>
        <v/>
      </c>
      <c r="J286" s="119" t="str">
        <f>IFERROR(VLOOKUP(D286,DB!A:G,7,0),"")</f>
        <v/>
      </c>
      <c r="K286" s="125"/>
      <c r="L286" s="126" t="str">
        <f>IFERROR(VLOOKUP(D286,DB!A:I,9,0),"")</f>
        <v/>
      </c>
    </row>
  </sheetData>
  <dataValidations count="2">
    <dataValidation allowBlank="1" showInputMessage="1" showErrorMessage="1" sqref="E1" xr:uid="{380493DB-286A-4683-AF55-C78F04945A49}"/>
    <dataValidation type="list" allowBlank="1" showInputMessage="1" showErrorMessage="1" sqref="E3 E5 E7:E28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2025-10-05T16:15:33Z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